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45" windowWidth="19200" windowHeight="7725"/>
  </bookViews>
  <sheets>
    <sheet name="Planilla Bienes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10" i="1" l="1"/>
  <c r="D7" i="1"/>
  <c r="D6" i="1"/>
  <c r="C5" i="1"/>
  <c r="F5" i="1"/>
  <c r="C4" i="1"/>
  <c r="H3" i="1"/>
  <c r="E3" i="1"/>
  <c r="F16" i="1" l="1"/>
  <c r="F13" i="1" l="1"/>
</calcChain>
</file>

<file path=xl/sharedStrings.xml><?xml version="1.0" encoding="utf-8"?>
<sst xmlns="http://schemas.openxmlformats.org/spreadsheetml/2006/main" count="71" uniqueCount="63">
  <si>
    <t xml:space="preserve">CONVOCATORIA: </t>
  </si>
  <si>
    <t>TÍTULO DEL PROYECTO:</t>
  </si>
  <si>
    <t>DIRECTOR:</t>
  </si>
  <si>
    <t>CO-DIRECTOR:</t>
  </si>
  <si>
    <t>FECHA DE EJECUCIÓN</t>
  </si>
  <si>
    <t>Inicio:</t>
  </si>
  <si>
    <t>Fin:</t>
  </si>
  <si>
    <t>INFORMACIÓN ECONÓMICO - FINANCIERA DEL PROYECTO</t>
  </si>
  <si>
    <t>A</t>
  </si>
  <si>
    <t>SUBSIDIO OTORGADO:</t>
  </si>
  <si>
    <t>B</t>
  </si>
  <si>
    <t>C</t>
  </si>
  <si>
    <t>ADELANTOS OTORGADOS A LA FECHA:</t>
  </si>
  <si>
    <t>C1</t>
  </si>
  <si>
    <t>Monto de rendiciones aprobadas por la SIDT a la fecha:</t>
  </si>
  <si>
    <t>C2</t>
  </si>
  <si>
    <t>Monto de rendiciones pendientes a la fecha:</t>
  </si>
  <si>
    <t>C - C1</t>
  </si>
  <si>
    <t>D</t>
  </si>
  <si>
    <t>SALDO DISPONIBLE A LA FECHA</t>
  </si>
  <si>
    <t>A-B-C</t>
  </si>
  <si>
    <t>CUIT</t>
  </si>
  <si>
    <t>ET</t>
  </si>
  <si>
    <t>CITNOBA</t>
  </si>
  <si>
    <t>ITT</t>
  </si>
  <si>
    <t>IDI</t>
  </si>
  <si>
    <t>IPG</t>
  </si>
  <si>
    <t>LEMEJ</t>
  </si>
  <si>
    <t>SIDT</t>
  </si>
  <si>
    <t>UNNOBA</t>
  </si>
  <si>
    <t>Otro</t>
  </si>
  <si>
    <t>SIB 2017</t>
  </si>
  <si>
    <t>NACT 2012</t>
  </si>
  <si>
    <t>Jóvenes Emprendedores 2014</t>
  </si>
  <si>
    <t>Jóvenes Emprendedores 2016</t>
  </si>
  <si>
    <t>Fortalecimiento de grupos de Investigación 2014</t>
  </si>
  <si>
    <t>Otra</t>
  </si>
  <si>
    <t>FIRMA Y ACLARACIÓN | AGENTE</t>
  </si>
  <si>
    <t>FIRMA Y ACLARACIÓN | SIDT</t>
  </si>
  <si>
    <t>CÓDIGO:</t>
  </si>
  <si>
    <t>U.A.:</t>
  </si>
  <si>
    <t>Número:</t>
  </si>
  <si>
    <t>Fecha:</t>
  </si>
  <si>
    <t>COMPRAS Y CONTRATACIONES REALIZADAS POR LA UNNOBA A LA FECHA</t>
  </si>
  <si>
    <t>SPU VT Agregando Valor 2016</t>
  </si>
  <si>
    <t>CIC PIT-AP-BA 2016</t>
  </si>
  <si>
    <t>SPU VT Sábato 2015</t>
  </si>
  <si>
    <t>SPU Coop. y Econo Social 2016</t>
  </si>
  <si>
    <t>ECANA</t>
  </si>
  <si>
    <t>ECEJJ</t>
  </si>
  <si>
    <t>IADH</t>
  </si>
  <si>
    <t>SOLICITUD DE PAGO A PROVEEDOR</t>
  </si>
  <si>
    <t>SOLICITUD DE PAGO</t>
  </si>
  <si>
    <t>RUBRO</t>
  </si>
  <si>
    <t>IMPORTE</t>
  </si>
  <si>
    <t>DATOS DEL PROVEEDOR</t>
  </si>
  <si>
    <t>ANEXO IX</t>
  </si>
  <si>
    <t>* Recuerde acompañar las facturas de los bienes o servicios requeridos, junto con esta Solicitud</t>
  </si>
  <si>
    <t>FACTURA N°</t>
  </si>
  <si>
    <t>RAZÓN SOCIAL</t>
  </si>
  <si>
    <t>BANCO / SUCURSAL</t>
  </si>
  <si>
    <t>TIPO y N° CUENTA</t>
  </si>
  <si>
    <t>CBU - ALIAS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</si>
</sst>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mic Sans MS"/>
      <family val="4"/>
    </font>
    <font>
      <b/>
      <sz val="10"/>
      <name val="Calibri"/>
      <family val="2"/>
    </font>
    <font>
      <sz val="10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106">
    <xf numFmtId="0" fontId="0" fillId="0" borderId="0" xfId="0"/>
    <xf numFmtId="0" fontId="6" fillId="0" borderId="0" xfId="0" applyFont="1" applyBorder="1"/>
    <xf numFmtId="0" fontId="6" fillId="0" borderId="0" xfId="0" applyFont="1"/>
    <xf numFmtId="0" fontId="8" fillId="0" borderId="0" xfId="0" applyFont="1"/>
    <xf numFmtId="0" fontId="5" fillId="0" borderId="0" xfId="0" applyFont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5" fillId="0" borderId="0" xfId="0" applyFont="1"/>
    <xf numFmtId="0" fontId="6" fillId="2" borderId="7" xfId="0" applyFont="1" applyFill="1" applyBorder="1" applyAlignment="1">
      <alignment horizontal="left" vertical="center"/>
    </xf>
    <xf numFmtId="0" fontId="6" fillId="2" borderId="7" xfId="0" applyFont="1" applyFill="1" applyBorder="1" applyAlignment="1">
      <alignment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 wrapText="1"/>
    </xf>
    <xf numFmtId="164" fontId="5" fillId="3" borderId="11" xfId="1" applyFont="1" applyFill="1" applyBorder="1" applyAlignment="1">
      <alignment vertical="center"/>
    </xf>
    <xf numFmtId="164" fontId="5" fillId="3" borderId="11" xfId="1" applyFont="1" applyFill="1" applyBorder="1" applyAlignment="1">
      <alignment horizontal="center" vertical="center"/>
    </xf>
    <xf numFmtId="0" fontId="4" fillId="0" borderId="7" xfId="2" applyFont="1" applyBorder="1" applyAlignment="1">
      <alignment horizontal="center" vertical="center" wrapText="1"/>
    </xf>
    <xf numFmtId="0" fontId="3" fillId="4" borderId="11" xfId="2" applyFont="1" applyFill="1" applyBorder="1" applyAlignment="1">
      <alignment horizontal="center" vertical="center"/>
    </xf>
    <xf numFmtId="0" fontId="6" fillId="2" borderId="11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Protection="1">
      <protection hidden="1"/>
    </xf>
    <xf numFmtId="14" fontId="6" fillId="2" borderId="10" xfId="0" applyNumberFormat="1" applyFont="1" applyFill="1" applyBorder="1" applyAlignment="1" applyProtection="1">
      <alignment horizontal="center" vertical="center" wrapText="1"/>
      <protection hidden="1"/>
    </xf>
    <xf numFmtId="0" fontId="5" fillId="4" borderId="11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164" fontId="6" fillId="0" borderId="13" xfId="1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164" fontId="6" fillId="0" borderId="8" xfId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5" fillId="4" borderId="7" xfId="0" applyFont="1" applyFill="1" applyBorder="1" applyAlignment="1">
      <alignment horizontal="center"/>
    </xf>
    <xf numFmtId="0" fontId="5" fillId="4" borderId="8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164" fontId="6" fillId="0" borderId="11" xfId="1" applyFont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6" fillId="2" borderId="7" xfId="0" applyFont="1" applyFill="1" applyBorder="1" applyAlignment="1" applyProtection="1">
      <alignment horizontal="center" vertical="center" wrapText="1"/>
      <protection hidden="1"/>
    </xf>
    <xf numFmtId="0" fontId="6" fillId="2" borderId="10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164" fontId="6" fillId="0" borderId="7" xfId="1" applyFont="1" applyBorder="1" applyAlignment="1">
      <alignment horizontal="center" vertical="center"/>
    </xf>
    <xf numFmtId="164" fontId="6" fillId="0" borderId="10" xfId="1" applyFont="1" applyBorder="1" applyAlignment="1">
      <alignment horizontal="center" vertical="center"/>
    </xf>
    <xf numFmtId="164" fontId="6" fillId="0" borderId="11" xfId="1" applyFont="1" applyBorder="1" applyAlignment="1" applyProtection="1">
      <alignment horizontal="center" vertical="center"/>
      <protection hidden="1"/>
    </xf>
    <xf numFmtId="0" fontId="6" fillId="0" borderId="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2" xfId="2" applyFont="1" applyFill="1" applyBorder="1" applyAlignment="1" applyProtection="1">
      <alignment horizontal="center" vertical="center"/>
    </xf>
    <xf numFmtId="0" fontId="7" fillId="0" borderId="3" xfId="2" applyFont="1" applyFill="1" applyBorder="1" applyAlignment="1" applyProtection="1">
      <alignment horizontal="center" vertical="center"/>
    </xf>
    <xf numFmtId="0" fontId="7" fillId="0" borderId="0" xfId="2" applyFont="1" applyFill="1" applyBorder="1" applyAlignment="1" applyProtection="1">
      <alignment horizontal="center" vertical="center"/>
    </xf>
    <xf numFmtId="0" fontId="7" fillId="0" borderId="9" xfId="2" applyFont="1" applyFill="1" applyBorder="1" applyAlignment="1" applyProtection="1">
      <alignment horizontal="center" vertical="center"/>
    </xf>
    <xf numFmtId="0" fontId="7" fillId="0" borderId="13" xfId="2" applyFont="1" applyFill="1" applyBorder="1" applyAlignment="1" applyProtection="1">
      <alignment horizontal="center" vertical="center"/>
    </xf>
    <xf numFmtId="0" fontId="7" fillId="0" borderId="5" xfId="2" applyFont="1" applyFill="1" applyBorder="1" applyAlignment="1" applyProtection="1">
      <alignment horizontal="center" vertical="center"/>
    </xf>
    <xf numFmtId="0" fontId="6" fillId="0" borderId="8" xfId="0" applyFont="1" applyBorder="1" applyAlignment="1" applyProtection="1">
      <alignment horizontal="center"/>
      <protection hidden="1"/>
    </xf>
    <xf numFmtId="0" fontId="6" fillId="0" borderId="10" xfId="0" applyFont="1" applyBorder="1" applyAlignment="1" applyProtection="1">
      <alignment horizontal="center"/>
      <protection hidden="1"/>
    </xf>
    <xf numFmtId="14" fontId="6" fillId="0" borderId="8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10" xfId="0" applyFont="1" applyBorder="1" applyAlignment="1" applyProtection="1">
      <alignment horizontal="center" vertical="center" wrapText="1"/>
      <protection hidden="1"/>
    </xf>
    <xf numFmtId="0" fontId="6" fillId="2" borderId="8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10" xfId="0" applyFont="1" applyBorder="1" applyAlignment="1">
      <alignment vertical="center"/>
    </xf>
  </cellXfs>
  <cellStyles count="3">
    <cellStyle name="Moneda" xfId="1" builtinId="4"/>
    <cellStyle name="Normal" xfId="0" builtinId="0"/>
    <cellStyle name="Normal_Hoja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rvpg.unnoba.edu.ar\investigacion\Base%20de%20datos%20proyectos\Base%20de%20datos%20proyec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yectos"/>
      <sheetName val="Jircas"/>
      <sheetName val="Hoja 3"/>
    </sheetNames>
    <sheetDataSet>
      <sheetData sheetId="0">
        <row r="1">
          <cell r="A1" t="str">
            <v>Codigo</v>
          </cell>
          <cell r="B1" t="str">
            <v>Proyecto</v>
          </cell>
          <cell r="C1" t="str">
            <v>Director</v>
          </cell>
          <cell r="D1" t="str">
            <v>Co Director</v>
          </cell>
          <cell r="E1" t="str">
            <v>Convocatoria</v>
          </cell>
          <cell r="F1" t="str">
            <v>Unidad Administradora</v>
          </cell>
          <cell r="G1" t="str">
            <v>Fecha de inicio</v>
          </cell>
          <cell r="H1" t="str">
            <v>Fecha de fin</v>
          </cell>
          <cell r="I1" t="str">
            <v>Subsidio Adjudicado</v>
          </cell>
          <cell r="J1" t="str">
            <v>Subsidio solicitado</v>
          </cell>
        </row>
        <row r="2">
          <cell r="A2" t="str">
            <v>0087/2017</v>
          </cell>
          <cell r="B2" t="str">
            <v>Bases ecofisiológicas y genéticas para mejorar el rendimiento de maíz y trigo en condiciones potenciales y bajo estrés abiótico.</v>
          </cell>
          <cell r="C2" t="str">
            <v>Gonzalez, Fernanda</v>
          </cell>
          <cell r="D2" t="str">
            <v>Rossini, María</v>
          </cell>
          <cell r="E2" t="str">
            <v>SIB 2017</v>
          </cell>
          <cell r="F2" t="str">
            <v>ECANA</v>
          </cell>
          <cell r="G2">
            <v>42795</v>
          </cell>
          <cell r="H2">
            <v>43524</v>
          </cell>
          <cell r="I2">
            <v>15000</v>
          </cell>
          <cell r="J2">
            <v>100000</v>
          </cell>
        </row>
        <row r="3">
          <cell r="A3" t="str">
            <v>0133/2017</v>
          </cell>
          <cell r="B3" t="str">
            <v>Estudios patométricos de las enfermedades de fin de ciclo de la soja en la Argentina.</v>
          </cell>
          <cell r="C3" t="str">
            <v>Ivancovich, Antonio</v>
          </cell>
          <cell r="D3" t="str">
            <v>-</v>
          </cell>
          <cell r="E3" t="str">
            <v>SIB 2017</v>
          </cell>
          <cell r="F3" t="str">
            <v>ECANA</v>
          </cell>
          <cell r="G3">
            <v>42795</v>
          </cell>
          <cell r="H3">
            <v>43524</v>
          </cell>
          <cell r="I3">
            <v>50000</v>
          </cell>
          <cell r="J3">
            <v>100000</v>
          </cell>
        </row>
        <row r="4">
          <cell r="A4" t="str">
            <v>0140/2017</v>
          </cell>
          <cell r="B4" t="str">
            <v>Evolución de factores socio sanitarios en barrios de Junin (B) período 2010-2017.</v>
          </cell>
          <cell r="C4" t="str">
            <v>Saavedra, María del Cármen</v>
          </cell>
          <cell r="D4" t="str">
            <v>Jaureguizar, Marcos</v>
          </cell>
          <cell r="E4" t="str">
            <v>SIB 2017</v>
          </cell>
          <cell r="F4" t="str">
            <v>ECEJ</v>
          </cell>
          <cell r="G4">
            <v>42795</v>
          </cell>
          <cell r="H4">
            <v>43524</v>
          </cell>
          <cell r="I4">
            <v>40000</v>
          </cell>
          <cell r="J4">
            <v>100000</v>
          </cell>
        </row>
        <row r="5">
          <cell r="A5" t="str">
            <v>0152/2017</v>
          </cell>
          <cell r="B5" t="str">
            <v>Utilización de aceros avanzados de alta resistencia (AHSS) como refuerzo de estructuras de hormigón: evaluación y resistencia a la corrosión.</v>
          </cell>
          <cell r="C5" t="str">
            <v>Lima, Luis</v>
          </cell>
          <cell r="D5" t="str">
            <v>Castillo, María José</v>
          </cell>
          <cell r="E5" t="str">
            <v>SIB 2017</v>
          </cell>
          <cell r="F5" t="str">
            <v>ET</v>
          </cell>
          <cell r="G5">
            <v>42795</v>
          </cell>
          <cell r="H5">
            <v>43524</v>
          </cell>
          <cell r="I5">
            <v>50000</v>
          </cell>
          <cell r="J5">
            <v>100000</v>
          </cell>
        </row>
        <row r="6">
          <cell r="A6" t="str">
            <v>0155/2017</v>
          </cell>
          <cell r="B6" t="str">
            <v>Los cultivos de cobertura como alternativa agroecológica para el manejo proactivo de malezas en cultivos extensivos en el NO Bonaerense.</v>
          </cell>
          <cell r="C6" t="str">
            <v>Acciaresi, Horacio</v>
          </cell>
          <cell r="D6" t="str">
            <v>Senigagliesi, Carlos</v>
          </cell>
          <cell r="E6" t="str">
            <v>SIB 2017</v>
          </cell>
          <cell r="F6" t="str">
            <v>ECANA</v>
          </cell>
          <cell r="G6">
            <v>42795</v>
          </cell>
          <cell r="H6">
            <v>43524</v>
          </cell>
          <cell r="I6">
            <v>15000</v>
          </cell>
          <cell r="J6">
            <v>50000</v>
          </cell>
        </row>
        <row r="7">
          <cell r="A7" t="str">
            <v>0162/2017</v>
          </cell>
          <cell r="B7" t="str">
            <v>Transiciones energéticas y trayectorias territoriales en la Argentina del siglo XXI.</v>
          </cell>
          <cell r="C7" t="str">
            <v>Carrizo, Silvina</v>
          </cell>
          <cell r="D7" t="str">
            <v>Clementi, Luciana</v>
          </cell>
          <cell r="E7" t="str">
            <v>SIB 2017</v>
          </cell>
          <cell r="F7" t="str">
            <v>ET</v>
          </cell>
          <cell r="G7">
            <v>42795</v>
          </cell>
          <cell r="H7">
            <v>43524</v>
          </cell>
          <cell r="I7">
            <v>15000</v>
          </cell>
          <cell r="J7">
            <v>100000</v>
          </cell>
        </row>
        <row r="8">
          <cell r="A8" t="str">
            <v>0164/2017</v>
          </cell>
          <cell r="B8" t="str">
            <v>Patrimonio y territorios en el Noroeste de la Provincia de Buenos Aires: miradas a los espacios socio-productivos en la conformación regiona.</v>
          </cell>
          <cell r="C8" t="str">
            <v>Lima, Luis</v>
          </cell>
          <cell r="D8" t="str">
            <v>Yuln, Melina</v>
          </cell>
          <cell r="E8" t="str">
            <v>SIB 2017</v>
          </cell>
          <cell r="F8" t="str">
            <v>ET</v>
          </cell>
          <cell r="G8">
            <v>42795</v>
          </cell>
          <cell r="H8">
            <v>43524</v>
          </cell>
          <cell r="I8">
            <v>15000</v>
          </cell>
          <cell r="J8">
            <v>100000</v>
          </cell>
        </row>
        <row r="9">
          <cell r="A9" t="str">
            <v>0166/2017</v>
          </cell>
          <cell r="B9" t="str">
            <v>Aplicación de tecnologías para aumentar con competitividad y sostenibilidad los cultivos intensivos a campo y bajo cubierta plástica en la zona de influencia de la UNNOBA.</v>
          </cell>
          <cell r="C9" t="str">
            <v>Martinez, Susana</v>
          </cell>
          <cell r="D9" t="str">
            <v>-</v>
          </cell>
          <cell r="E9" t="str">
            <v>SIB 2017</v>
          </cell>
          <cell r="F9" t="str">
            <v>ECANA</v>
          </cell>
          <cell r="G9">
            <v>42795</v>
          </cell>
          <cell r="H9">
            <v>43524</v>
          </cell>
          <cell r="I9">
            <v>15000</v>
          </cell>
          <cell r="J9">
            <v>100000</v>
          </cell>
        </row>
        <row r="10">
          <cell r="A10" t="str">
            <v>0167/2017</v>
          </cell>
          <cell r="B10" t="str">
            <v>Generación de energías renovables y valorización de biomasa residual mediante procesos catalíticos sustentables.</v>
          </cell>
          <cell r="C10" t="str">
            <v>Casella, Monica</v>
          </cell>
          <cell r="D10" t="str">
            <v>-</v>
          </cell>
          <cell r="E10" t="str">
            <v>SIB 2017</v>
          </cell>
          <cell r="F10" t="str">
            <v>ECANA</v>
          </cell>
          <cell r="G10">
            <v>42795</v>
          </cell>
          <cell r="H10">
            <v>43524</v>
          </cell>
          <cell r="I10">
            <v>100000</v>
          </cell>
          <cell r="J10">
            <v>100000</v>
          </cell>
        </row>
        <row r="11">
          <cell r="A11" t="str">
            <v>0173/2017</v>
          </cell>
          <cell r="B11" t="str">
            <v>Simulación fluidodinámica en régimen no estacionario del movimiento de combustible líquido dentro de un tanque cisterna.</v>
          </cell>
          <cell r="C11" t="str">
            <v>Spada, Oscar</v>
          </cell>
          <cell r="D11" t="str">
            <v>Giordano, Walter</v>
          </cell>
          <cell r="E11" t="str">
            <v>SIB 2017</v>
          </cell>
          <cell r="F11" t="str">
            <v>ET</v>
          </cell>
          <cell r="G11">
            <v>42795</v>
          </cell>
          <cell r="H11">
            <v>43524</v>
          </cell>
          <cell r="I11">
            <v>15000</v>
          </cell>
          <cell r="J11">
            <v>100000</v>
          </cell>
        </row>
        <row r="12">
          <cell r="A12" t="str">
            <v>0174/2017</v>
          </cell>
          <cell r="B12" t="str">
            <v>Nicotina en la actividad cardíaca y regulación génica de Drosophila melanogaster: desarrollo de un modelo de referncia para humano.</v>
          </cell>
          <cell r="C12" t="str">
            <v>Ferrero, Paola</v>
          </cell>
          <cell r="D12" t="str">
            <v>-</v>
          </cell>
          <cell r="E12" t="str">
            <v>SIB 2017</v>
          </cell>
          <cell r="F12" t="str">
            <v>ECANA</v>
          </cell>
          <cell r="G12">
            <v>42795</v>
          </cell>
          <cell r="H12">
            <v>43524</v>
          </cell>
          <cell r="I12">
            <v>15000</v>
          </cell>
          <cell r="J12">
            <v>100000</v>
          </cell>
        </row>
        <row r="13">
          <cell r="A13" t="str">
            <v>0175/2017</v>
          </cell>
          <cell r="B13" t="str">
            <v>Depuración de efluentes con lentejas de agua (subfamilia Lemnoideae) con potencial fermentativo.</v>
          </cell>
          <cell r="C13" t="str">
            <v>Alegre, Mariana</v>
          </cell>
          <cell r="D13" t="str">
            <v>Portella, Silvina</v>
          </cell>
          <cell r="E13" t="str">
            <v>SIB 2017</v>
          </cell>
          <cell r="F13" t="str">
            <v>ECANA</v>
          </cell>
          <cell r="G13">
            <v>42795</v>
          </cell>
          <cell r="H13">
            <v>43524</v>
          </cell>
          <cell r="I13">
            <v>33258</v>
          </cell>
          <cell r="J13">
            <v>50000</v>
          </cell>
        </row>
        <row r="14">
          <cell r="A14" t="str">
            <v>0176/2017</v>
          </cell>
          <cell r="B14" t="str">
            <v>Enfoque teórico-experimental de sistemas en base a arcillas como remediadores de efluentes: sorción en montmorillonita Argentina y sus derivados</v>
          </cell>
          <cell r="C14" t="str">
            <v>Errico, Leonardo</v>
          </cell>
          <cell r="D14" t="str">
            <v>-</v>
          </cell>
          <cell r="E14" t="str">
            <v>SIB 2017</v>
          </cell>
          <cell r="F14" t="str">
            <v>ECANA</v>
          </cell>
          <cell r="G14">
            <v>42795</v>
          </cell>
          <cell r="H14">
            <v>43524</v>
          </cell>
          <cell r="I14">
            <v>50000</v>
          </cell>
          <cell r="J14">
            <v>50000</v>
          </cell>
        </row>
        <row r="15">
          <cell r="A15" t="str">
            <v>0177/2017</v>
          </cell>
          <cell r="B15" t="str">
            <v>Estudio de componentes del Microambiente en tumores humanos. Implicancias clínicas.</v>
          </cell>
          <cell r="C15" t="str">
            <v>Alaniz, Laura</v>
          </cell>
          <cell r="E15" t="str">
            <v>SIB 2017</v>
          </cell>
          <cell r="F15" t="str">
            <v>ECANA</v>
          </cell>
          <cell r="G15">
            <v>42795</v>
          </cell>
          <cell r="H15">
            <v>43524</v>
          </cell>
          <cell r="I15">
            <v>15000</v>
          </cell>
          <cell r="J15">
            <v>100000</v>
          </cell>
        </row>
        <row r="16">
          <cell r="A16" t="str">
            <v>0188/2017</v>
          </cell>
          <cell r="B16" t="str">
            <v>Huella tecnológica de la maquinaria agrícola (MA en el NOBA)</v>
          </cell>
          <cell r="C16" t="str">
            <v>Diab, Jacinto</v>
          </cell>
          <cell r="D16" t="str">
            <v>Galli, Daniel</v>
          </cell>
          <cell r="E16" t="str">
            <v>SIB 2017</v>
          </cell>
          <cell r="F16" t="str">
            <v>ECANA</v>
          </cell>
          <cell r="G16">
            <v>42795</v>
          </cell>
          <cell r="H16">
            <v>43524</v>
          </cell>
          <cell r="J16">
            <v>50000</v>
          </cell>
        </row>
        <row r="17">
          <cell r="A17" t="str">
            <v>0189/2017</v>
          </cell>
          <cell r="B17" t="str">
            <v>Confeccionando la ciudad . Los efectos de la instalación de la fábrica Annan de Pergamino a traés del proyecto de una web interactiva.</v>
          </cell>
          <cell r="C17" t="str">
            <v>Calderone, Marina</v>
          </cell>
          <cell r="D17" t="str">
            <v>Siganevich, Paula</v>
          </cell>
          <cell r="E17" t="str">
            <v>SIB 2017</v>
          </cell>
          <cell r="F17" t="str">
            <v>ET</v>
          </cell>
          <cell r="G17">
            <v>42795</v>
          </cell>
          <cell r="H17">
            <v>43524</v>
          </cell>
          <cell r="I17">
            <v>15000</v>
          </cell>
          <cell r="J17">
            <v>100000</v>
          </cell>
        </row>
        <row r="18">
          <cell r="A18" t="str">
            <v>0190/2017</v>
          </cell>
          <cell r="B18" t="str">
            <v>Evaluación de la frecuencia y del impacto en características reproductivas de los genes ESR1, PRLR, RYR1, en cerdos del Noroeste de la Provincia de Buenos Aires.</v>
          </cell>
          <cell r="C18" t="str">
            <v>Pedrazzini, Estela</v>
          </cell>
          <cell r="D18" t="str">
            <v>Balzi, Pamela</v>
          </cell>
          <cell r="E18" t="str">
            <v>SIB 2017</v>
          </cell>
          <cell r="F18" t="str">
            <v>ECANA</v>
          </cell>
          <cell r="G18">
            <v>42795</v>
          </cell>
          <cell r="H18">
            <v>43524</v>
          </cell>
          <cell r="I18">
            <v>15000</v>
          </cell>
          <cell r="J18">
            <v>50000</v>
          </cell>
        </row>
        <row r="19">
          <cell r="A19" t="str">
            <v>0194/2017</v>
          </cell>
          <cell r="B19" t="str">
            <v>Genómica de insectos: busqueda de mutaciones naturales en genes de resistencia a instecticidas piretroides en insectos criofílicos.</v>
          </cell>
          <cell r="C19" t="str">
            <v>River Pomar, Rolando</v>
          </cell>
          <cell r="D19" t="str">
            <v>-</v>
          </cell>
          <cell r="E19" t="str">
            <v>SIB 2017</v>
          </cell>
          <cell r="F19" t="str">
            <v>ECANA</v>
          </cell>
          <cell r="G19">
            <v>42795</v>
          </cell>
          <cell r="H19">
            <v>43524</v>
          </cell>
          <cell r="I19">
            <v>15000</v>
          </cell>
          <cell r="J19">
            <v>100000</v>
          </cell>
        </row>
        <row r="20">
          <cell r="A20" t="str">
            <v>0195/2017</v>
          </cell>
          <cell r="B20" t="str">
            <v>Informática y tecnologías emergentes</v>
          </cell>
          <cell r="C20" t="str">
            <v>Russo, Claudia</v>
          </cell>
          <cell r="D20" t="str">
            <v>Sarobe, Mónica</v>
          </cell>
          <cell r="E20" t="str">
            <v>SIB 2017</v>
          </cell>
          <cell r="F20" t="str">
            <v>ET</v>
          </cell>
          <cell r="G20">
            <v>42795</v>
          </cell>
          <cell r="H20">
            <v>43524</v>
          </cell>
          <cell r="I20">
            <v>100000</v>
          </cell>
          <cell r="J20">
            <v>100000</v>
          </cell>
        </row>
        <row r="21">
          <cell r="A21" t="str">
            <v>0196/2017</v>
          </cell>
          <cell r="B21" t="str">
            <v>Patrones de distribución, Biodiversidad específica y variabilidad genética en roedores subterráneos del género Ctenomys deL Noroeste de la provincia de Buenos Aires.</v>
          </cell>
          <cell r="C21" t="str">
            <v>Fernandez, Gabriela</v>
          </cell>
          <cell r="D21" t="str">
            <v>Mora, Matías</v>
          </cell>
          <cell r="E21" t="str">
            <v>SIB 2017</v>
          </cell>
          <cell r="F21" t="str">
            <v>ECANA</v>
          </cell>
          <cell r="G21">
            <v>42795</v>
          </cell>
          <cell r="H21">
            <v>43524</v>
          </cell>
          <cell r="I21">
            <v>15000</v>
          </cell>
          <cell r="J21">
            <v>50000</v>
          </cell>
        </row>
        <row r="22">
          <cell r="A22" t="str">
            <v>0197/2017</v>
          </cell>
          <cell r="B22" t="str">
            <v>Tecnología y Aplicaciones de Sistemas de Software: Calidad e Innovación en procesos, productos y servicios.</v>
          </cell>
          <cell r="C22" t="str">
            <v>Ramón, Hugo</v>
          </cell>
          <cell r="D22" t="str">
            <v>Tavela, Danya</v>
          </cell>
          <cell r="E22" t="str">
            <v>SIB 2017</v>
          </cell>
          <cell r="F22" t="str">
            <v>ET</v>
          </cell>
          <cell r="G22">
            <v>42795</v>
          </cell>
          <cell r="H22">
            <v>43524</v>
          </cell>
          <cell r="I22">
            <v>100000</v>
          </cell>
          <cell r="J22">
            <v>100000</v>
          </cell>
        </row>
        <row r="23">
          <cell r="A23" t="str">
            <v>0201/2017</v>
          </cell>
          <cell r="B23" t="str">
            <v>Determinación de la prevalencia de patógenos en fiambres comercializados en el  Noroeste de la Provincia de Buenos Aires.</v>
          </cell>
          <cell r="C23" t="str">
            <v>Giannuzzi, Leda</v>
          </cell>
          <cell r="D23" t="str">
            <v>Cool Cárdenas, Fernanda</v>
          </cell>
          <cell r="E23" t="str">
            <v>SIB 2017</v>
          </cell>
          <cell r="F23" t="str">
            <v>ECANA</v>
          </cell>
          <cell r="G23">
            <v>42795</v>
          </cell>
          <cell r="H23">
            <v>43524</v>
          </cell>
          <cell r="J23">
            <v>50000</v>
          </cell>
        </row>
        <row r="24">
          <cell r="A24" t="str">
            <v>0203/2017</v>
          </cell>
          <cell r="B24" t="str">
            <v>Determinacipon de la prevalencia de enfermedades infecciosas y colonización por bacterias multiresistentes en adultos mayores residentes en geriátricos y clinicas de rehabilitación del partido de Junin (buenos Aires).</v>
          </cell>
          <cell r="C24" t="str">
            <v>Saavedra, María del Cármen</v>
          </cell>
          <cell r="D24" t="str">
            <v>Garcia, Ricardo</v>
          </cell>
          <cell r="E24" t="str">
            <v>SIB 2017</v>
          </cell>
          <cell r="F24" t="str">
            <v>IADH</v>
          </cell>
          <cell r="G24">
            <v>42795</v>
          </cell>
          <cell r="H24">
            <v>43524</v>
          </cell>
          <cell r="I24">
            <v>15000</v>
          </cell>
          <cell r="J24">
            <v>50000</v>
          </cell>
        </row>
        <row r="25">
          <cell r="A25" t="str">
            <v>0204/2017</v>
          </cell>
          <cell r="B25" t="str">
            <v>Definiciòn del estado actual de la calidad de suelo y agua subterrànea en el campo experimental UNNOBA-Junin.</v>
          </cell>
          <cell r="C25" t="str">
            <v>Ainchil, Jeronimo</v>
          </cell>
          <cell r="D25" t="str">
            <v>Perdomo, Santiago</v>
          </cell>
          <cell r="E25" t="str">
            <v>SIB 2017</v>
          </cell>
          <cell r="F25" t="str">
            <v>ECANA</v>
          </cell>
          <cell r="G25">
            <v>42795</v>
          </cell>
          <cell r="H25">
            <v>43524</v>
          </cell>
          <cell r="I25">
            <v>100000</v>
          </cell>
          <cell r="J25">
            <v>100000</v>
          </cell>
        </row>
        <row r="26">
          <cell r="A26" t="str">
            <v>0205/2017</v>
          </cell>
          <cell r="B26" t="str">
            <v>Evaluación del efecto de la aplicación de algas marinas y otros promotores de crecimiento en los cultivos propios de la región noroeste de la Provinica de Buenos Aires.</v>
          </cell>
          <cell r="C26" t="str">
            <v>Perticari, Alejandro</v>
          </cell>
          <cell r="D26" t="str">
            <v>Garcia, Ricardo</v>
          </cell>
          <cell r="E26" t="str">
            <v>SIB 2017</v>
          </cell>
          <cell r="F26" t="str">
            <v>ECANA</v>
          </cell>
          <cell r="G26">
            <v>42795</v>
          </cell>
          <cell r="H26">
            <v>43524</v>
          </cell>
          <cell r="I26">
            <v>15000</v>
          </cell>
          <cell r="J26">
            <v>50000</v>
          </cell>
        </row>
        <row r="27">
          <cell r="A27" t="str">
            <v>0206/2017</v>
          </cell>
          <cell r="B27" t="str">
            <v>Alternativa para el desarrollo de empresas lácteas en el Noroeste de la Provincia de Buenos Aires: desarrollo de quesos de pasta blanda y obtención de los parámetros productivos básicos para la creación de una marca o la certificación de calidad.</v>
          </cell>
          <cell r="C27" t="str">
            <v>Lima, Julio</v>
          </cell>
          <cell r="D27" t="str">
            <v>-</v>
          </cell>
          <cell r="E27" t="str">
            <v>SIB 2017</v>
          </cell>
          <cell r="F27" t="str">
            <v>ECANA</v>
          </cell>
          <cell r="G27">
            <v>42795</v>
          </cell>
          <cell r="H27">
            <v>43524</v>
          </cell>
          <cell r="I27">
            <v>15000</v>
          </cell>
          <cell r="J27">
            <v>50000</v>
          </cell>
        </row>
        <row r="28">
          <cell r="A28" t="str">
            <v>0207/2017</v>
          </cell>
          <cell r="B28" t="str">
            <v>Análisis económico del derecho y criterios judiciales del fuero laboral en el Departamento Judicial de Junin.</v>
          </cell>
          <cell r="C28" t="str">
            <v xml:space="preserve">Cenicacelaya, María </v>
          </cell>
          <cell r="D28" t="str">
            <v>Petraglia, Pablo</v>
          </cell>
          <cell r="E28" t="str">
            <v>SIB 2017</v>
          </cell>
          <cell r="F28" t="str">
            <v>ECEJ</v>
          </cell>
          <cell r="G28">
            <v>42795</v>
          </cell>
          <cell r="H28">
            <v>43524</v>
          </cell>
          <cell r="I28">
            <v>7500</v>
          </cell>
          <cell r="J28">
            <v>15000</v>
          </cell>
        </row>
        <row r="29">
          <cell r="A29" t="str">
            <v>0208/2017</v>
          </cell>
          <cell r="B29" t="str">
            <v>Variabilidad genética y aspectos sanitarios en los planteles de los productores porcinos y poblaciones silvestres de Suscropa de la región central de Argentina.</v>
          </cell>
          <cell r="C29" t="str">
            <v>Merino, Mariano</v>
          </cell>
          <cell r="D29" t="str">
            <v>Fernandez, Gabriela</v>
          </cell>
          <cell r="E29" t="str">
            <v>SIB 2017</v>
          </cell>
          <cell r="F29" t="str">
            <v>ECANA</v>
          </cell>
          <cell r="G29">
            <v>42795</v>
          </cell>
          <cell r="H29">
            <v>43524</v>
          </cell>
          <cell r="I29">
            <v>50000</v>
          </cell>
          <cell r="J29">
            <v>50000</v>
          </cell>
        </row>
        <row r="30">
          <cell r="A30" t="str">
            <v>0209/2017</v>
          </cell>
          <cell r="B30" t="str">
            <v>Fortalecimiento de la producción porcina en el área de influencia de la UNNOBA.</v>
          </cell>
          <cell r="C30" t="str">
            <v>Patitucci, Angel</v>
          </cell>
          <cell r="D30" t="str">
            <v>-</v>
          </cell>
          <cell r="E30" t="str">
            <v>SIB 2017</v>
          </cell>
          <cell r="F30" t="str">
            <v>ECANA</v>
          </cell>
          <cell r="G30">
            <v>42795</v>
          </cell>
          <cell r="H30">
            <v>43524</v>
          </cell>
          <cell r="I30">
            <v>99000</v>
          </cell>
          <cell r="J30">
            <v>99000</v>
          </cell>
        </row>
        <row r="31">
          <cell r="A31" t="str">
            <v>0210/2017</v>
          </cell>
          <cell r="B31" t="str">
            <v>Revalorización de especies vegetales ubicuas del norte de la provincia de Buenos Aires como ingredientes y aditivos alimentarios.</v>
          </cell>
          <cell r="C31" t="str">
            <v>Farroni, Abel</v>
          </cell>
          <cell r="D31" t="str">
            <v>Gallo, Alicia</v>
          </cell>
          <cell r="E31" t="str">
            <v>SIB 2017</v>
          </cell>
          <cell r="F31" t="str">
            <v>ECANA</v>
          </cell>
          <cell r="G31">
            <v>42795</v>
          </cell>
          <cell r="H31">
            <v>43524</v>
          </cell>
          <cell r="I31">
            <v>70000</v>
          </cell>
          <cell r="J31">
            <v>100000</v>
          </cell>
        </row>
        <row r="32">
          <cell r="A32" t="str">
            <v>0212/2017</v>
          </cell>
          <cell r="B32" t="str">
            <v>Fenotipado de poblaciones locales de maíz para explorar la resistencia múltiple a enfermedades presentes y emergentes en la región de influencia de la UNNOBA.</v>
          </cell>
          <cell r="C32" t="str">
            <v>Ferrer, Marcelo</v>
          </cell>
          <cell r="D32" t="str">
            <v>Defacio, Raquel</v>
          </cell>
          <cell r="E32" t="str">
            <v>SIB 2017</v>
          </cell>
          <cell r="F32" t="str">
            <v>ECANA</v>
          </cell>
          <cell r="G32">
            <v>42795</v>
          </cell>
          <cell r="H32">
            <v>43524</v>
          </cell>
          <cell r="I32">
            <v>50000</v>
          </cell>
          <cell r="J32">
            <v>100000</v>
          </cell>
        </row>
        <row r="33">
          <cell r="A33" t="str">
            <v>0211/2017</v>
          </cell>
          <cell r="B33" t="str">
            <v>Desempeño académico y trayectoria formativa de los alumnos de enfermería de la UNNOBA: diagnóstico, análisis y prospectivas.</v>
          </cell>
          <cell r="C33" t="str">
            <v>Sansarricq, Silvina</v>
          </cell>
          <cell r="D33" t="str">
            <v>Curia, Cristina</v>
          </cell>
          <cell r="E33" t="str">
            <v>SIB 2017</v>
          </cell>
          <cell r="F33" t="str">
            <v>IADH</v>
          </cell>
          <cell r="G33">
            <v>42795</v>
          </cell>
          <cell r="H33">
            <v>43524</v>
          </cell>
          <cell r="I33">
            <v>15000</v>
          </cell>
          <cell r="J33">
            <v>50000</v>
          </cell>
        </row>
        <row r="34">
          <cell r="A34" t="str">
            <v>0213/2017</v>
          </cell>
          <cell r="B34" t="str">
            <v>Validación de un método molecular para el diagnóstico de la infección por
Clostridium difficile en el NOBA.</v>
          </cell>
          <cell r="C34" t="str">
            <v>Pasquinelli, Virginia</v>
          </cell>
          <cell r="D34" t="str">
            <v>-</v>
          </cell>
          <cell r="E34" t="str">
            <v>SIB 2017</v>
          </cell>
          <cell r="F34" t="str">
            <v>ECANA</v>
          </cell>
          <cell r="G34">
            <v>42795</v>
          </cell>
          <cell r="H34">
            <v>43524</v>
          </cell>
          <cell r="I34">
            <v>15000</v>
          </cell>
          <cell r="J34">
            <v>100000</v>
          </cell>
        </row>
        <row r="35">
          <cell r="A35" t="str">
            <v>0214/2017</v>
          </cell>
          <cell r="B35" t="str">
            <v>Dinámica, sustentabilidad y procesos de agregado de valor de sistemas de producción agropecuaria en el territorio del norte de Buenos Aires.</v>
          </cell>
          <cell r="C35" t="str">
            <v>Senigagliesi, Carlos</v>
          </cell>
          <cell r="D35" t="str">
            <v>Cabrini, Silvina</v>
          </cell>
          <cell r="E35" t="str">
            <v>SIB 2017</v>
          </cell>
          <cell r="F35" t="str">
            <v>ECANA</v>
          </cell>
          <cell r="G35">
            <v>42795</v>
          </cell>
          <cell r="H35">
            <v>43524</v>
          </cell>
          <cell r="I35">
            <v>50000</v>
          </cell>
          <cell r="J35">
            <v>100000</v>
          </cell>
        </row>
        <row r="36">
          <cell r="A36" t="str">
            <v>0215/2017</v>
          </cell>
          <cell r="B36" t="str">
            <v>Tolerancia a estrés salino en poblaciones locales de maíz (Zea mays L) en etapas tempranas del desarrollo.</v>
          </cell>
          <cell r="C36" t="str">
            <v>Ferrer, Marcelo</v>
          </cell>
          <cell r="D36" t="str">
            <v>Defacio, Raquel</v>
          </cell>
          <cell r="E36" t="str">
            <v>SIB 2017</v>
          </cell>
          <cell r="F36" t="str">
            <v>ECANA</v>
          </cell>
          <cell r="G36">
            <v>42795</v>
          </cell>
          <cell r="H36">
            <v>43524</v>
          </cell>
          <cell r="I36">
            <v>15000</v>
          </cell>
          <cell r="J36">
            <v>50000</v>
          </cell>
        </row>
        <row r="37">
          <cell r="A37" t="str">
            <v>0216/2017</v>
          </cell>
          <cell r="B37" t="str">
            <v>Estudios genéticos en familias Festuca Arundinacea y Melilotus albus sometidas al estrés salino y anegamiento temporario.</v>
          </cell>
          <cell r="C37" t="str">
            <v>Andres, Adriana</v>
          </cell>
          <cell r="D37" t="str">
            <v>Bracco, Mariana</v>
          </cell>
          <cell r="E37" t="str">
            <v>SIB 2017</v>
          </cell>
          <cell r="F37" t="str">
            <v>ECANA</v>
          </cell>
          <cell r="G37">
            <v>42795</v>
          </cell>
          <cell r="H37">
            <v>43524</v>
          </cell>
          <cell r="I37">
            <v>100000</v>
          </cell>
          <cell r="J37">
            <v>100000</v>
          </cell>
        </row>
        <row r="38">
          <cell r="A38" t="str">
            <v>0217/2017</v>
          </cell>
          <cell r="B38" t="str">
            <v>Infección por Clostriubium difficile: respuesta inmune protectiva e inmunopatogénesis de una infección intrahospitalaria emergente.</v>
          </cell>
          <cell r="C38" t="str">
            <v>Pasquinelli, Virginia</v>
          </cell>
          <cell r="D38" t="str">
            <v>-</v>
          </cell>
          <cell r="E38" t="str">
            <v>SIB 2017</v>
          </cell>
          <cell r="F38" t="str">
            <v>IADH</v>
          </cell>
          <cell r="G38">
            <v>42795</v>
          </cell>
          <cell r="H38">
            <v>43524</v>
          </cell>
          <cell r="I38">
            <v>100000</v>
          </cell>
          <cell r="J38">
            <v>100000</v>
          </cell>
        </row>
        <row r="39">
          <cell r="A39" t="str">
            <v>0218/2017</v>
          </cell>
          <cell r="B39" t="str">
            <v>Interacciones moleculares entre CORN STUNT spiroplasma, el insecto vector, Dalbulus mairis y la planta Zea mays.</v>
          </cell>
          <cell r="C39" t="str">
            <v>River Pomar, Rolando</v>
          </cell>
          <cell r="D39" t="str">
            <v>Catalano, María Inés</v>
          </cell>
          <cell r="E39" t="str">
            <v>SIB 2017</v>
          </cell>
          <cell r="F39" t="str">
            <v>ECANA</v>
          </cell>
          <cell r="G39">
            <v>42795</v>
          </cell>
          <cell r="H39">
            <v>43524</v>
          </cell>
          <cell r="I39">
            <v>100000</v>
          </cell>
          <cell r="J39">
            <v>100000</v>
          </cell>
        </row>
        <row r="40">
          <cell r="A40" t="str">
            <v>0219/2017</v>
          </cell>
          <cell r="B40" t="str">
            <v>Determinacion analitica de DBO5 ( Demanda quimica de oxigeneo (DQO ( Demanda quimica de oxigeno en la cuenca alta del rio salado. Siguiendo la descripciòn utilizada en el PLAN MAESTRO DE LA CUENCA. El proyecto sera desarrollado en la zona A con foco principal en la sub zona I.</v>
          </cell>
          <cell r="C40" t="str">
            <v>Ainchil, Jeronimo</v>
          </cell>
          <cell r="D40" t="str">
            <v>Calahorra, Patricia</v>
          </cell>
          <cell r="E40" t="str">
            <v>SIB 2017</v>
          </cell>
          <cell r="F40" t="str">
            <v>ECANA</v>
          </cell>
          <cell r="G40">
            <v>42795</v>
          </cell>
          <cell r="H40">
            <v>43524</v>
          </cell>
          <cell r="I40">
            <v>15000</v>
          </cell>
          <cell r="J40">
            <v>50000</v>
          </cell>
        </row>
        <row r="41">
          <cell r="A41" t="str">
            <v>0220/2017</v>
          </cell>
          <cell r="B41" t="str">
            <v>La nocion de sujeto, derechos humanos y trabajo en la curricula de nivel secundario y/o polimodal. Un analisis comparativo de los diseños curriculares de Formación Ética y ciudadana (Bs.As., Santa Fe, Córdoba y Entre Ríos).</v>
          </cell>
          <cell r="C41" t="str">
            <v>Taborda, Mirtha</v>
          </cell>
          <cell r="D41" t="str">
            <v>Sabao, María Virginia</v>
          </cell>
          <cell r="E41" t="str">
            <v>SIB 2017</v>
          </cell>
          <cell r="F41" t="str">
            <v>ECEJ</v>
          </cell>
          <cell r="G41">
            <v>42795</v>
          </cell>
          <cell r="H41">
            <v>43524</v>
          </cell>
          <cell r="I41">
            <v>7500</v>
          </cell>
          <cell r="J41">
            <v>15000</v>
          </cell>
        </row>
        <row r="42">
          <cell r="A42" t="str">
            <v>0221/2017</v>
          </cell>
          <cell r="B42" t="str">
            <v>Estudios para la constitución de un observatorio territorial para contribuir en la definición de políticas públicas en la región del Noroeste de Buenos Aires.</v>
          </cell>
          <cell r="C42" t="str">
            <v>Ainchil, Jeronimo</v>
          </cell>
          <cell r="D42" t="str">
            <v>Tamarit, Guillermo</v>
          </cell>
          <cell r="E42" t="str">
            <v>SIB 2017</v>
          </cell>
          <cell r="F42" t="str">
            <v>ECEJ</v>
          </cell>
          <cell r="G42">
            <v>42795</v>
          </cell>
          <cell r="H42">
            <v>43524</v>
          </cell>
          <cell r="I42">
            <v>15000</v>
          </cell>
          <cell r="J42">
            <v>15000</v>
          </cell>
        </row>
        <row r="43">
          <cell r="A43" t="str">
            <v>0223/2017</v>
          </cell>
          <cell r="B43" t="str">
            <v>Universidad y producción regional. Diseño y sustentabilidad para la inclusión social.</v>
          </cell>
          <cell r="C43" t="str">
            <v>Filpe, Mercedes</v>
          </cell>
          <cell r="D43" t="str">
            <v>Anotonini, Florencia</v>
          </cell>
          <cell r="E43" t="str">
            <v>SIB 2017</v>
          </cell>
          <cell r="F43" t="str">
            <v>ET</v>
          </cell>
          <cell r="G43">
            <v>42795</v>
          </cell>
          <cell r="H43">
            <v>43524</v>
          </cell>
          <cell r="I43">
            <v>50000</v>
          </cell>
          <cell r="J43">
            <v>50000</v>
          </cell>
        </row>
        <row r="44">
          <cell r="A44" t="str">
            <v>0224/2017</v>
          </cell>
          <cell r="B44" t="str">
            <v>El taller de graduación en las carreras de diseño. Revisión crítica e innovaciones pedagógicas para su reformulación.</v>
          </cell>
          <cell r="C44" t="str">
            <v>Filpe, Mercedes</v>
          </cell>
          <cell r="D44" t="str">
            <v>Guitelman, Sara</v>
          </cell>
          <cell r="E44" t="str">
            <v>SIB 2017</v>
          </cell>
          <cell r="F44" t="str">
            <v>ET</v>
          </cell>
          <cell r="G44">
            <v>42795</v>
          </cell>
          <cell r="H44">
            <v>43524</v>
          </cell>
          <cell r="I44">
            <v>15000</v>
          </cell>
          <cell r="J44">
            <v>100000</v>
          </cell>
        </row>
        <row r="45">
          <cell r="A45" t="str">
            <v>0225/2017</v>
          </cell>
          <cell r="B45" t="str">
            <v>Obtención de péptidos bioactivos con potencial nuetraceútico, mediante hidr{olisis enzimática a partir de residuos de chia (Salvia hispánica L).</v>
          </cell>
          <cell r="C45" t="str">
            <v>Gallo, Alicia</v>
          </cell>
          <cell r="D45" t="str">
            <v>Torres, María José</v>
          </cell>
          <cell r="E45" t="str">
            <v>SIB 2017</v>
          </cell>
          <cell r="F45" t="str">
            <v>ECANA</v>
          </cell>
          <cell r="G45">
            <v>42795</v>
          </cell>
          <cell r="H45">
            <v>43524</v>
          </cell>
          <cell r="I45">
            <v>15000</v>
          </cell>
          <cell r="J45">
            <v>100000</v>
          </cell>
        </row>
        <row r="46">
          <cell r="A46" t="str">
            <v>0226/2017</v>
          </cell>
          <cell r="B46" t="str">
            <v>Identificiación de levaduras autóctonas del terroir para el mejoramiento de la elaboración de variedades de vinos artensanales en Junin provincia de Buenos Aires.</v>
          </cell>
          <cell r="C46" t="str">
            <v xml:space="preserve">Torres María José </v>
          </cell>
          <cell r="D46" t="str">
            <v>-</v>
          </cell>
          <cell r="E46" t="str">
            <v>SIB 2017</v>
          </cell>
          <cell r="F46" t="str">
            <v>ECANA</v>
          </cell>
          <cell r="G46">
            <v>42795</v>
          </cell>
          <cell r="H46">
            <v>43524</v>
          </cell>
          <cell r="J46">
            <v>100000</v>
          </cell>
        </row>
        <row r="47">
          <cell r="A47" t="str">
            <v>0241/2017</v>
          </cell>
          <cell r="B47" t="str">
            <v>NOTCH y WNT: ¿Son señales celulares clave en la resistencia a drogas y la invasión local o metastásica de tumores benignos y malignos?</v>
          </cell>
          <cell r="C47" t="str">
            <v>Cristina, Carolina</v>
          </cell>
          <cell r="D47" t="str">
            <v>-</v>
          </cell>
          <cell r="E47" t="str">
            <v>SIB 2017</v>
          </cell>
          <cell r="F47" t="str">
            <v>ECANA</v>
          </cell>
          <cell r="G47">
            <v>42795</v>
          </cell>
          <cell r="H47">
            <v>43524</v>
          </cell>
          <cell r="I47">
            <v>100000</v>
          </cell>
          <cell r="J47">
            <v>100000</v>
          </cell>
        </row>
        <row r="48">
          <cell r="A48" t="str">
            <v>0258/2017</v>
          </cell>
          <cell r="B48" t="str">
            <v>Las micorrizas arbusculares como potenciadores sustentables de la productividad de los sistemas agrícolas.</v>
          </cell>
          <cell r="C48" t="str">
            <v>Farroni, Abel</v>
          </cell>
          <cell r="D48" t="str">
            <v>Silvina Beatriz Restovich</v>
          </cell>
          <cell r="E48" t="str">
            <v>SIB 2017</v>
          </cell>
          <cell r="F48" t="str">
            <v>ECANA</v>
          </cell>
          <cell r="G48">
            <v>42795</v>
          </cell>
          <cell r="H48">
            <v>43524</v>
          </cell>
          <cell r="I48">
            <v>25000</v>
          </cell>
          <cell r="J48">
            <v>50000</v>
          </cell>
        </row>
        <row r="49">
          <cell r="A49" t="str">
            <v>0269/2017</v>
          </cell>
          <cell r="B49" t="str">
            <v>Estudio fisiológico del impacto del estrés bíotico y ábiotico en cultivos de imortancia económica. Diseño de estrategias sustentables para morigerar sus efectos.</v>
          </cell>
          <cell r="C49" t="str">
            <v>Ruscitti, Marcela</v>
          </cell>
          <cell r="D49" t="str">
            <v>Giménez, Daniel</v>
          </cell>
          <cell r="E49" t="str">
            <v>SIB 2017</v>
          </cell>
          <cell r="F49" t="str">
            <v>ECANA</v>
          </cell>
          <cell r="G49">
            <v>42795</v>
          </cell>
          <cell r="H49">
            <v>43524</v>
          </cell>
          <cell r="I49">
            <v>15000</v>
          </cell>
          <cell r="J49">
            <v>50000</v>
          </cell>
        </row>
        <row r="50">
          <cell r="A50" t="str">
            <v>0271/2017</v>
          </cell>
          <cell r="B50" t="str">
            <v>Biodiversidad y demografía de plagas y enemigos naturales en el Noroeste de la provincia de Buenos Aires.</v>
          </cell>
          <cell r="C50" t="str">
            <v>Ricci, Monica</v>
          </cell>
          <cell r="D50" t="str">
            <v>Catalano, María Inés</v>
          </cell>
          <cell r="E50" t="str">
            <v>SIB 2017</v>
          </cell>
          <cell r="F50" t="str">
            <v>ECANA</v>
          </cell>
          <cell r="G50">
            <v>42795</v>
          </cell>
          <cell r="H50">
            <v>43524</v>
          </cell>
          <cell r="I50">
            <v>15000</v>
          </cell>
          <cell r="J50">
            <v>50000</v>
          </cell>
        </row>
        <row r="51">
          <cell r="A51" t="str">
            <v>2624/2016</v>
          </cell>
          <cell r="B51" t="str">
            <v>Fortalecimiento de las capacidades de VT de la UNNOBA</v>
          </cell>
          <cell r="C51" t="str">
            <v>Sansarricq, Silvina</v>
          </cell>
          <cell r="D51" t="str">
            <v>-</v>
          </cell>
          <cell r="E51" t="str">
            <v>SPU Fortalecimiento VT</v>
          </cell>
          <cell r="F51" t="str">
            <v>SIDT</v>
          </cell>
          <cell r="G51">
            <v>42770</v>
          </cell>
          <cell r="H51">
            <v>43135</v>
          </cell>
          <cell r="I51">
            <v>348800</v>
          </cell>
          <cell r="J51">
            <v>348800</v>
          </cell>
        </row>
        <row r="52">
          <cell r="A52" t="str">
            <v>0495/2017</v>
          </cell>
          <cell r="B52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52" t="str">
            <v>García Rustici, Pablo</v>
          </cell>
          <cell r="D52" t="str">
            <v>-</v>
          </cell>
          <cell r="E52" t="str">
            <v>SPU Cooperativismo 2016</v>
          </cell>
          <cell r="F52" t="str">
            <v>SIDT</v>
          </cell>
          <cell r="G52">
            <v>42867</v>
          </cell>
          <cell r="H52">
            <v>43231</v>
          </cell>
          <cell r="I52">
            <v>211380</v>
          </cell>
          <cell r="J52">
            <v>211380</v>
          </cell>
        </row>
        <row r="53">
          <cell r="A53" t="str">
            <v>0245/2017</v>
          </cell>
          <cell r="B53" t="str">
            <v>El cooperativismo como herramienta para posibilitar la producción porcina en forma eficiente y competitiva a nivel de pequeños productores del norte de la provincia de Buenos Aires</v>
          </cell>
          <cell r="C53" t="str">
            <v>Patitucci, Angel</v>
          </cell>
          <cell r="D53" t="str">
            <v>-</v>
          </cell>
          <cell r="E53" t="str">
            <v>SPU Cooperativismo 2016</v>
          </cell>
          <cell r="F53" t="str">
            <v>SIDT</v>
          </cell>
          <cell r="G53">
            <v>42867</v>
          </cell>
          <cell r="H53">
            <v>43231</v>
          </cell>
          <cell r="I53">
            <v>254000</v>
          </cell>
          <cell r="J53">
            <v>254000</v>
          </cell>
        </row>
        <row r="54">
          <cell r="A54" t="str">
            <v>0247/2017</v>
          </cell>
          <cell r="B54" t="str">
            <v>Censo forestal arbolado Junin</v>
          </cell>
          <cell r="C54" t="str">
            <v>Cobas, Ana Clara</v>
          </cell>
          <cell r="D54" t="str">
            <v>-</v>
          </cell>
          <cell r="E54" t="str">
            <v>SPU VT Agregando Valor 2016</v>
          </cell>
          <cell r="F54" t="str">
            <v>SIDT</v>
          </cell>
          <cell r="G54">
            <v>42790</v>
          </cell>
          <cell r="H54">
            <v>43252</v>
          </cell>
          <cell r="I54">
            <v>112200</v>
          </cell>
          <cell r="J54">
            <v>112200</v>
          </cell>
        </row>
        <row r="55">
          <cell r="A55" t="str">
            <v>2875/2016</v>
          </cell>
          <cell r="B55" t="str">
            <v>Gestión de la RSU en Rancagua</v>
          </cell>
          <cell r="C55" t="str">
            <v>Merino, Mariano</v>
          </cell>
          <cell r="D55" t="str">
            <v>-</v>
          </cell>
          <cell r="E55" t="str">
            <v>SPU VT Agregando Valor 2016</v>
          </cell>
          <cell r="F55" t="str">
            <v>SIDT</v>
          </cell>
          <cell r="G55">
            <v>42790</v>
          </cell>
          <cell r="H55">
            <v>43155</v>
          </cell>
          <cell r="I55">
            <v>118800</v>
          </cell>
          <cell r="J55">
            <v>118800</v>
          </cell>
        </row>
        <row r="56">
          <cell r="A56" t="str">
            <v>2869/2016</v>
          </cell>
          <cell r="B56" t="str">
            <v>Biotransformación de efluentes</v>
          </cell>
          <cell r="C56" t="str">
            <v>Alegre, Mariana</v>
          </cell>
          <cell r="D56" t="str">
            <v>-</v>
          </cell>
          <cell r="E56" t="str">
            <v>SPU VT Agregando Valor 2016</v>
          </cell>
          <cell r="F56" t="str">
            <v>SIDT</v>
          </cell>
          <cell r="G56">
            <v>42790</v>
          </cell>
          <cell r="H56">
            <v>43155</v>
          </cell>
          <cell r="I56">
            <v>88802</v>
          </cell>
          <cell r="J56">
            <v>88802</v>
          </cell>
        </row>
        <row r="57">
          <cell r="A57" t="str">
            <v>0462/2018</v>
          </cell>
          <cell r="B57" t="str">
            <v>Fabricación de insumos para impresora 3D a partir de PET reciclado</v>
          </cell>
          <cell r="C57" t="str">
            <v>Montecelli, Federico</v>
          </cell>
          <cell r="D57" t="str">
            <v>Luengo, Pablo</v>
          </cell>
          <cell r="E57" t="str">
            <v>SPU VT Agregando Valor 2017</v>
          </cell>
          <cell r="F57" t="str">
            <v>SIDT</v>
          </cell>
          <cell r="I57">
            <v>133799</v>
          </cell>
          <cell r="J57">
            <v>133799</v>
          </cell>
        </row>
        <row r="58">
          <cell r="A58" t="str">
            <v>0318/2018</v>
          </cell>
          <cell r="B58" t="str">
            <v>Aplicación de GPS al Deporte</v>
          </cell>
          <cell r="C58" t="str">
            <v>Ramón, Hugo</v>
          </cell>
          <cell r="D58" t="str">
            <v>Russo, Claudia</v>
          </cell>
          <cell r="E58" t="str">
            <v>SPU  VT Agregando Valor 2017</v>
          </cell>
          <cell r="F58" t="str">
            <v>SIDT</v>
          </cell>
          <cell r="I58">
            <v>148000</v>
          </cell>
          <cell r="J58">
            <v>148000</v>
          </cell>
        </row>
        <row r="59">
          <cell r="A59" t="str">
            <v>0420/2018</v>
          </cell>
          <cell r="B59" t="str">
            <v>Trazabilidad Porcina</v>
          </cell>
          <cell r="C59" t="str">
            <v>Patitucci, Angel</v>
          </cell>
          <cell r="E59" t="str">
            <v>SPU  VT Agregando Valor 2017</v>
          </cell>
          <cell r="F59" t="str">
            <v>SIDT</v>
          </cell>
        </row>
        <row r="60">
          <cell r="A60" t="str">
            <v>0419/2018</v>
          </cell>
          <cell r="B60" t="str">
            <v>Modelo de Balance Social aplicable a cooperativas de servicios publicos</v>
          </cell>
          <cell r="C60" t="str">
            <v>Saenz, Mariana</v>
          </cell>
          <cell r="E60" t="str">
            <v>SPU Cooperativismo 2017</v>
          </cell>
          <cell r="F60" t="str">
            <v>SIDT</v>
          </cell>
          <cell r="I60">
            <v>210100</v>
          </cell>
          <cell r="J60">
            <v>200100</v>
          </cell>
        </row>
        <row r="61">
          <cell r="A61" t="str">
            <v>0583/2018</v>
          </cell>
          <cell r="B61" t="str">
            <v>Energía a partir de biomasa</v>
          </cell>
          <cell r="C61" t="str">
            <v>Castillo, María José</v>
          </cell>
          <cell r="E61" t="str">
            <v>SPU Universidad y Desarrollo 2017</v>
          </cell>
          <cell r="F61" t="str">
            <v>SIDT</v>
          </cell>
          <cell r="I61">
            <v>1432390</v>
          </cell>
          <cell r="J61">
            <v>1432390</v>
          </cell>
        </row>
        <row r="62">
          <cell r="A62" t="str">
            <v>0622/2018</v>
          </cell>
          <cell r="B62" t="str">
            <v>Desarrollo de máquina - herramienta flouning para la rectificación de rodillos quebradores de cereales</v>
          </cell>
          <cell r="C62" t="str">
            <v>Ho, Facundo</v>
          </cell>
          <cell r="E62" t="str">
            <v>SPU VT Agregando Valor 2017</v>
          </cell>
          <cell r="F62" t="str">
            <v>SIDT</v>
          </cell>
          <cell r="I62">
            <v>84900</v>
          </cell>
          <cell r="J62">
            <v>84900</v>
          </cell>
        </row>
        <row r="63">
          <cell r="A63" t="str">
            <v>0612/2018</v>
          </cell>
          <cell r="B63" t="str">
            <v>Semáforos solares</v>
          </cell>
          <cell r="C63" t="str">
            <v>Busso, Mauricio</v>
          </cell>
          <cell r="E63" t="str">
            <v>SPU VT Agregando Valor 2017</v>
          </cell>
          <cell r="F63" t="str">
            <v>SIDT</v>
          </cell>
          <cell r="I63">
            <v>149580</v>
          </cell>
          <cell r="J63">
            <v>149580</v>
          </cell>
        </row>
        <row r="64">
          <cell r="A64" t="str">
            <v>0495/2017</v>
          </cell>
          <cell r="B64" t="str">
            <v>Desarrollo de una propuesta tecnológica de generación energética a partir de fuentes renovables en zonas rurales aledañas a la ciudad de Rojas como sistema complementario a la provisión energética tradicional</v>
          </cell>
          <cell r="C64" t="str">
            <v>Garcia Rustici, Pablo</v>
          </cell>
          <cell r="D64" t="str">
            <v>-</v>
          </cell>
          <cell r="E64" t="str">
            <v>3ta Convocatoria del Programa de Cooperativismo y Economía Social</v>
          </cell>
          <cell r="F64" t="str">
            <v>SIDT</v>
          </cell>
          <cell r="G64">
            <v>43497</v>
          </cell>
          <cell r="H64">
            <v>44227</v>
          </cell>
          <cell r="I64">
            <v>211380</v>
          </cell>
          <cell r="J64">
            <v>211380</v>
          </cell>
        </row>
        <row r="65">
          <cell r="A65" t="str">
            <v>1312/2017</v>
          </cell>
          <cell r="B65" t="str">
            <v>Producción de Bioinsecticidas a partir de hongos entomopatógenos</v>
          </cell>
          <cell r="C65" t="str">
            <v>Laureano, Español</v>
          </cell>
          <cell r="D65" t="str">
            <v>-</v>
          </cell>
          <cell r="E65" t="str">
            <v>Programa de Jóvenes Emprendedores y creación de unidades de negocio para estudiantes y graduados de la UNNOBA</v>
          </cell>
          <cell r="F65" t="str">
            <v>SIDT</v>
          </cell>
          <cell r="G65">
            <v>42887</v>
          </cell>
          <cell r="H65">
            <v>43251</v>
          </cell>
          <cell r="I65">
            <v>40000</v>
          </cell>
          <cell r="J65">
            <v>40000</v>
          </cell>
        </row>
        <row r="66">
          <cell r="A66" t="str">
            <v>1313/2017</v>
          </cell>
          <cell r="B66" t="str">
            <v>Cerveza sin TACC</v>
          </cell>
          <cell r="C66" t="str">
            <v>Matías, Franco</v>
          </cell>
          <cell r="D66" t="str">
            <v>-</v>
          </cell>
          <cell r="E66" t="str">
            <v>Programa de Jóvenes Emprendedores y creación de unidades de negocio para estudiantes y graduados de la UNNOBA</v>
          </cell>
          <cell r="F66" t="str">
            <v>SIDT</v>
          </cell>
          <cell r="G66">
            <v>42887</v>
          </cell>
          <cell r="H66">
            <v>43251</v>
          </cell>
          <cell r="I66">
            <v>40000</v>
          </cell>
          <cell r="J66">
            <v>40000</v>
          </cell>
        </row>
        <row r="67">
          <cell r="A67" t="str">
            <v>1314/2017</v>
          </cell>
          <cell r="B67" t="str">
            <v>Revalorización del cuerpo femenino con carácter a través del diseño de indumentaria y textil</v>
          </cell>
          <cell r="C67" t="str">
            <v>Tómas, María Agustina</v>
          </cell>
          <cell r="D67" t="str">
            <v>-</v>
          </cell>
          <cell r="E67" t="str">
            <v>Programa de Jóvenes Emprendedores y creación de unidades de negocio para estudiantes y graduados de la UNNOBA</v>
          </cell>
          <cell r="F67" t="str">
            <v>SIDT</v>
          </cell>
          <cell r="G67">
            <v>42887</v>
          </cell>
          <cell r="H67">
            <v>43251</v>
          </cell>
          <cell r="I67">
            <v>40000</v>
          </cell>
          <cell r="J67">
            <v>40000</v>
          </cell>
        </row>
        <row r="68">
          <cell r="A68" t="str">
            <v>0124/2016</v>
          </cell>
          <cell r="B68" t="str">
            <v>Bases fisiológicas y genéticas de la tolerancia a stress abiótico en cultivos agrícolas de importancia en el noroeste bonaerense</v>
          </cell>
          <cell r="C68" t="str">
            <v>González, Fernanda</v>
          </cell>
          <cell r="D68" t="str">
            <v>-</v>
          </cell>
          <cell r="E68" t="str">
            <v>PIO CONICET-UNNOBA 2015</v>
          </cell>
          <cell r="F68" t="str">
            <v>SIDT</v>
          </cell>
          <cell r="G68">
            <v>42401</v>
          </cell>
          <cell r="H68">
            <v>43100</v>
          </cell>
          <cell r="I68">
            <v>150000</v>
          </cell>
          <cell r="J68">
            <v>150000</v>
          </cell>
        </row>
        <row r="69">
          <cell r="A69" t="str">
            <v>0126/2016</v>
          </cell>
          <cell r="B69" t="str">
            <v>Evaluación de potenciales biomarcadores en patologías infecciosas, neuroendócrinas, oncológicas y cognitivas de importancia en el noroeste de la provincia de Buenos Aires.</v>
          </cell>
          <cell r="C69" t="str">
            <v>Cristina, Carolina</v>
          </cell>
          <cell r="D69" t="str">
            <v>Pasquinelli, Virginia</v>
          </cell>
          <cell r="E69" t="str">
            <v>PIO CONICET-UNNOBA 2015</v>
          </cell>
          <cell r="F69" t="str">
            <v>SIDT</v>
          </cell>
          <cell r="G69">
            <v>42401</v>
          </cell>
          <cell r="H69">
            <v>43100</v>
          </cell>
          <cell r="I69">
            <v>150000</v>
          </cell>
          <cell r="J69">
            <v>150000</v>
          </cell>
        </row>
        <row r="70">
          <cell r="A70" t="str">
            <v>0130/2016</v>
          </cell>
          <cell r="B70" t="str">
            <v>Cuenca del arroyo Pergamino: Análisis de la situación socioambiental para el desarrollo</v>
          </cell>
          <cell r="C70" t="str">
            <v>Merino, Mariano</v>
          </cell>
          <cell r="D70" t="str">
            <v>-</v>
          </cell>
          <cell r="E70" t="str">
            <v>PIO CONICET-UNNOBA 2015</v>
          </cell>
          <cell r="F70" t="str">
            <v>SIDT</v>
          </cell>
          <cell r="G70">
            <v>42401</v>
          </cell>
          <cell r="H70">
            <v>43100</v>
          </cell>
          <cell r="I70">
            <v>150000</v>
          </cell>
          <cell r="J70">
            <v>150000</v>
          </cell>
        </row>
        <row r="71">
          <cell r="A71" t="str">
            <v>0569/2017</v>
          </cell>
          <cell r="B71" t="str">
            <v>Generación de energías renovables y valorización de biomasa residual de la región NOBA mediante procesos catalíticos sustentables</v>
          </cell>
          <cell r="C71" t="str">
            <v>Casella, Monica</v>
          </cell>
          <cell r="D71" t="str">
            <v>-</v>
          </cell>
          <cell r="E71" t="str">
            <v>CIC PIT-AP-BA 2016</v>
          </cell>
          <cell r="F71" t="str">
            <v>SIDT</v>
          </cell>
          <cell r="G71">
            <v>42724</v>
          </cell>
          <cell r="H71">
            <v>43453</v>
          </cell>
          <cell r="I71">
            <v>750000</v>
          </cell>
          <cell r="J71">
            <v>750000</v>
          </cell>
        </row>
        <row r="72">
          <cell r="A72" t="str">
            <v>0093/2017</v>
          </cell>
          <cell r="B72" t="str">
            <v>Desarrollo de germoplasma de especies forrajeras para ambientes ganaderos de la provincia de Buenos Aires</v>
          </cell>
          <cell r="C72" t="str">
            <v>Andrés, Adriana</v>
          </cell>
          <cell r="D72" t="str">
            <v>Scheneiter, Omar</v>
          </cell>
          <cell r="E72" t="str">
            <v>CIC PIT-AP-BA 2016</v>
          </cell>
          <cell r="F72" t="str">
            <v>SIDT</v>
          </cell>
          <cell r="G72">
            <v>42724</v>
          </cell>
          <cell r="H72">
            <v>43453</v>
          </cell>
          <cell r="I72">
            <v>1000000</v>
          </cell>
          <cell r="J72">
            <v>1000000</v>
          </cell>
        </row>
        <row r="73">
          <cell r="A73" t="str">
            <v>0354/2017</v>
          </cell>
          <cell r="B73" t="str">
            <v>Estudio del genoma del vector del "mal de Rio Cuarto" a maíz, Delphacodes kuscheli"</v>
          </cell>
          <cell r="C73" t="str">
            <v>Catalano, María Inés</v>
          </cell>
          <cell r="D73" t="str">
            <v>Rivera Pomar, Rolando</v>
          </cell>
          <cell r="E73" t="str">
            <v>CIC PIT-AP-BA 2016</v>
          </cell>
          <cell r="F73" t="str">
            <v>SIDT</v>
          </cell>
          <cell r="G73">
            <v>42724</v>
          </cell>
          <cell r="H73">
            <v>43453</v>
          </cell>
          <cell r="I73">
            <v>750000</v>
          </cell>
          <cell r="J73">
            <v>750000</v>
          </cell>
        </row>
        <row r="74">
          <cell r="A74" t="str">
            <v>2303/2017</v>
          </cell>
          <cell r="B74" t="str">
            <v xml:space="preserve">El uso de las redes sociales en jóvenes universitarios del noroeste de la Provincia de Buenos Aires </v>
          </cell>
          <cell r="C74" t="str">
            <v>Tarullo, Raquel</v>
          </cell>
          <cell r="D74" t="str">
            <v>Traverso, Pilar</v>
          </cell>
          <cell r="E74" t="str">
            <v>Promoción CyT 2017</v>
          </cell>
          <cell r="F74" t="str">
            <v>SIDT</v>
          </cell>
          <cell r="G74">
            <v>43054</v>
          </cell>
          <cell r="H74">
            <v>43434</v>
          </cell>
          <cell r="I74">
            <v>15000</v>
          </cell>
          <cell r="J74">
            <v>15000</v>
          </cell>
        </row>
        <row r="75">
          <cell r="A75" t="str">
            <v>2315/2017</v>
          </cell>
          <cell r="B75" t="str">
            <v>Durabilidad natural del salixbabylonica x Saliz alba "Ragonese 131-27"</v>
          </cell>
          <cell r="C75" t="str">
            <v>Cobas, Ana Clara</v>
          </cell>
          <cell r="D75" t="str">
            <v>-</v>
          </cell>
          <cell r="E75" t="str">
            <v>Promoción CyT 2017</v>
          </cell>
          <cell r="F75" t="str">
            <v>SIDT</v>
          </cell>
          <cell r="G75">
            <v>43054</v>
          </cell>
          <cell r="H75">
            <v>43434</v>
          </cell>
          <cell r="I75">
            <v>25000</v>
          </cell>
          <cell r="J75">
            <v>25000</v>
          </cell>
        </row>
        <row r="76">
          <cell r="A76" t="str">
            <v>2343/2017</v>
          </cell>
          <cell r="B76" t="str">
            <v>Impacto del uso de cultivos de invierno con leguminosas sobre las emisiones de gases de efecto invernadero</v>
          </cell>
          <cell r="C76" t="str">
            <v>Camarasa, Jonatan</v>
          </cell>
          <cell r="D76" t="str">
            <v>-</v>
          </cell>
          <cell r="E76" t="str">
            <v>Promoción CyT 2017</v>
          </cell>
          <cell r="F76" t="str">
            <v>SIDT</v>
          </cell>
          <cell r="G76">
            <v>43054</v>
          </cell>
          <cell r="H76">
            <v>43434</v>
          </cell>
          <cell r="I76">
            <v>25000</v>
          </cell>
          <cell r="J76">
            <v>25000</v>
          </cell>
        </row>
        <row r="77">
          <cell r="A77" t="str">
            <v>2358/2017</v>
          </cell>
          <cell r="B77" t="str">
            <v>Archivo Roberto C. Dimarco: catalogación y puesta en valor</v>
          </cell>
          <cell r="C77" t="str">
            <v>Petraglia, Pablo</v>
          </cell>
          <cell r="D77" t="str">
            <v>-</v>
          </cell>
          <cell r="E77" t="str">
            <v>Promoción CyT 2017</v>
          </cell>
          <cell r="F77" t="str">
            <v>SIDT</v>
          </cell>
          <cell r="G77">
            <v>43054</v>
          </cell>
          <cell r="H77">
            <v>43434</v>
          </cell>
          <cell r="I77">
            <v>7000</v>
          </cell>
          <cell r="J77">
            <v>7000</v>
          </cell>
        </row>
        <row r="78">
          <cell r="A78" t="str">
            <v>2362/2017</v>
          </cell>
          <cell r="B78" t="str">
            <v>Semáforos solares</v>
          </cell>
          <cell r="C78" t="str">
            <v>García, Pablo</v>
          </cell>
          <cell r="D78" t="str">
            <v>Busso, Mauricio</v>
          </cell>
          <cell r="E78" t="str">
            <v>Promoción CyT 2017</v>
          </cell>
          <cell r="F78" t="str">
            <v>SIDT</v>
          </cell>
          <cell r="G78">
            <v>43054</v>
          </cell>
          <cell r="H78">
            <v>43434</v>
          </cell>
          <cell r="I78">
            <v>25000</v>
          </cell>
          <cell r="J78">
            <v>25000</v>
          </cell>
        </row>
        <row r="79">
          <cell r="A79" t="str">
            <v>2364/2017</v>
          </cell>
          <cell r="B79" t="str">
            <v>Sistema de indicadores para evaluar la asignacion de los recursos publicos de los gobierns locales. Diseño y aplicación al Municipio de Junin</v>
          </cell>
          <cell r="C79" t="str">
            <v>Troiano, Lucas</v>
          </cell>
          <cell r="D79" t="str">
            <v>Garcia, Mariela</v>
          </cell>
          <cell r="E79" t="str">
            <v>Promoción CyT 2017</v>
          </cell>
          <cell r="F79" t="str">
            <v>SIDT</v>
          </cell>
          <cell r="G79">
            <v>43054</v>
          </cell>
          <cell r="H79">
            <v>43434</v>
          </cell>
          <cell r="I79">
            <v>15000</v>
          </cell>
          <cell r="J79">
            <v>15000</v>
          </cell>
        </row>
        <row r="80">
          <cell r="A80" t="str">
            <v>2365/2017</v>
          </cell>
          <cell r="B80" t="str">
            <v>Caracterización de la estructura socio-productiva del sector industrial de Junín</v>
          </cell>
          <cell r="C80" t="str">
            <v>Sicuelo, Ivana</v>
          </cell>
          <cell r="D80" t="str">
            <v>Rivarola, Natalia</v>
          </cell>
          <cell r="E80" t="str">
            <v>Promoción CyT 2017</v>
          </cell>
          <cell r="F80" t="str">
            <v>SIDT</v>
          </cell>
          <cell r="G80">
            <v>43054</v>
          </cell>
          <cell r="H80">
            <v>43434</v>
          </cell>
          <cell r="I80">
            <v>13500</v>
          </cell>
          <cell r="J80">
            <v>13500</v>
          </cell>
        </row>
        <row r="81">
          <cell r="A81" t="str">
            <v>2366/2017</v>
          </cell>
          <cell r="B81" t="str">
            <v>Participación del antiporter NA"/H" NHX1 aislado de Lotus tenuis en la tolerancia a salinidad en Arabidopsis thaliana</v>
          </cell>
          <cell r="C81" t="str">
            <v>Mandolino, Cecilia</v>
          </cell>
          <cell r="D81" t="str">
            <v>Maciel, María Aurora</v>
          </cell>
          <cell r="E81" t="str">
            <v>Promoción CyT 2017</v>
          </cell>
          <cell r="F81" t="str">
            <v>SIDT</v>
          </cell>
          <cell r="G81">
            <v>43054</v>
          </cell>
          <cell r="H81">
            <v>43434</v>
          </cell>
          <cell r="I81">
            <v>25000</v>
          </cell>
          <cell r="J81">
            <v>25000</v>
          </cell>
        </row>
        <row r="82">
          <cell r="A82" t="str">
            <v>2367/2017</v>
          </cell>
          <cell r="B82" t="str">
            <v>Grado de reconocimiento de las pymes de Junín sobre su responsabilidad social empresaria</v>
          </cell>
          <cell r="C82" t="str">
            <v>Schinetti, Cintia</v>
          </cell>
          <cell r="D82" t="str">
            <v>-</v>
          </cell>
          <cell r="E82" t="str">
            <v>Promoción CyT 2017</v>
          </cell>
          <cell r="F82" t="str">
            <v>SIDT</v>
          </cell>
          <cell r="G82">
            <v>43054</v>
          </cell>
          <cell r="H82">
            <v>43434</v>
          </cell>
          <cell r="I82">
            <v>15000</v>
          </cell>
          <cell r="J82">
            <v>15000</v>
          </cell>
        </row>
        <row r="83">
          <cell r="A83" t="str">
            <v>2368/2017</v>
          </cell>
          <cell r="B83" t="str">
            <v>Análisis de la aplicabilidad de un Modelo de Competitividad para las ciudades de Junín y Pergamino</v>
          </cell>
          <cell r="C83" t="str">
            <v>Figueroa, Darío</v>
          </cell>
          <cell r="D83" t="str">
            <v>Asorey, Lucrecia</v>
          </cell>
          <cell r="E83" t="str">
            <v>Promoción CyT 2017</v>
          </cell>
          <cell r="F83" t="str">
            <v>SIDT</v>
          </cell>
          <cell r="G83">
            <v>43054</v>
          </cell>
          <cell r="H83">
            <v>43434</v>
          </cell>
          <cell r="I83">
            <v>15000</v>
          </cell>
          <cell r="J83">
            <v>15000</v>
          </cell>
        </row>
        <row r="84">
          <cell r="A84" t="str">
            <v>2369/2017</v>
          </cell>
          <cell r="B84" t="str">
            <v>Modelizaciòn de la emergencia de malezas hacia una aproximación del manejo racional.</v>
          </cell>
          <cell r="C84" t="str">
            <v>Picapietra, Gabriel</v>
          </cell>
          <cell r="D84" t="str">
            <v>Principiano, Martín</v>
          </cell>
          <cell r="E84" t="str">
            <v>Promoción CyT 2017</v>
          </cell>
          <cell r="F84" t="str">
            <v>SIDT</v>
          </cell>
          <cell r="G84">
            <v>43054</v>
          </cell>
          <cell r="H84">
            <v>43434</v>
          </cell>
          <cell r="I84">
            <v>20450</v>
          </cell>
          <cell r="J84">
            <v>20450</v>
          </cell>
        </row>
        <row r="85">
          <cell r="A85" t="str">
            <v>2370/2017</v>
          </cell>
          <cell r="B85" t="str">
            <v>Mujeres en transición: estudio preliminar de las representaiones sociales de madres en posparto y profesionales de la salud en torno a la maternidad, el puerperio y a la depresion.</v>
          </cell>
          <cell r="C85" t="str">
            <v>Frezzotti, Yanina</v>
          </cell>
          <cell r="D85" t="str">
            <v>-</v>
          </cell>
          <cell r="E85" t="str">
            <v>Promoción CyT 2017</v>
          </cell>
          <cell r="F85" t="str">
            <v>SIDT</v>
          </cell>
          <cell r="G85">
            <v>43054</v>
          </cell>
          <cell r="H85">
            <v>43434</v>
          </cell>
          <cell r="I85">
            <v>15000</v>
          </cell>
          <cell r="J85">
            <v>15000</v>
          </cell>
        </row>
        <row r="86">
          <cell r="A86" t="str">
            <v>2371/2017</v>
          </cell>
          <cell r="B86" t="str">
            <v>Desarrollo de quesos de pasta blanda e investigación de parámetros productivos y condiciones de elaboración</v>
          </cell>
          <cell r="C86" t="str">
            <v>Sola, Agustín</v>
          </cell>
          <cell r="D86" t="str">
            <v>Casella, Rita</v>
          </cell>
          <cell r="E86" t="str">
            <v>Promoción CyT 2017</v>
          </cell>
          <cell r="F86" t="str">
            <v>SIDT</v>
          </cell>
          <cell r="G86">
            <v>43054</v>
          </cell>
          <cell r="H86">
            <v>43434</v>
          </cell>
          <cell r="I86">
            <v>25000</v>
          </cell>
          <cell r="J86">
            <v>25000</v>
          </cell>
        </row>
        <row r="87">
          <cell r="A87" t="str">
            <v>0558/2018</v>
          </cell>
          <cell r="B87" t="str">
            <v xml:space="preserve">Plataforma robótica multipropósito para navegación terrestre con soporte aéreo aplicada a ensayos a campo utilizando técnicas de visión artificial </v>
          </cell>
          <cell r="C87" t="str">
            <v>Russo, Claudia</v>
          </cell>
          <cell r="D87" t="str">
            <v>Cicerchia, Lucas</v>
          </cell>
          <cell r="E87" t="str">
            <v>PRITT 2018</v>
          </cell>
          <cell r="F87" t="str">
            <v>SIDT</v>
          </cell>
          <cell r="G87">
            <v>43252</v>
          </cell>
          <cell r="H87">
            <v>43982</v>
          </cell>
          <cell r="I87">
            <v>120000</v>
          </cell>
        </row>
        <row r="88">
          <cell r="A88" t="str">
            <v>0559/2018</v>
          </cell>
          <cell r="B88" t="str">
            <v xml:space="preserve">Gestión del Recurso Hídrico Subterráneo en el abastecimiento de agua potable a Pergamino </v>
          </cell>
          <cell r="C88" t="str">
            <v>Perdomo, Santiago</v>
          </cell>
          <cell r="D88" t="str">
            <v>Ainchil, Jerónimo</v>
          </cell>
          <cell r="E88" t="str">
            <v>PRITT 2018</v>
          </cell>
          <cell r="F88" t="str">
            <v>SIDT</v>
          </cell>
          <cell r="G88">
            <v>43252</v>
          </cell>
          <cell r="H88">
            <v>43982</v>
          </cell>
          <cell r="I88">
            <v>120000</v>
          </cell>
        </row>
        <row r="89">
          <cell r="A89" t="str">
            <v>0560/2018</v>
          </cell>
          <cell r="B89" t="str">
            <v xml:space="preserve">La incorporación de Fibras en el Hormigón como forma de incrementar la durabilidad de las estructuras </v>
          </cell>
          <cell r="C89" t="str">
            <v>Luis Lima</v>
          </cell>
          <cell r="D89" t="str">
            <v>Alejandro Mateos</v>
          </cell>
          <cell r="E89" t="str">
            <v>PRITT 2018</v>
          </cell>
          <cell r="F89" t="str">
            <v>SIDT</v>
          </cell>
          <cell r="G89">
            <v>43252</v>
          </cell>
          <cell r="H89">
            <v>43982</v>
          </cell>
          <cell r="I89">
            <v>120000</v>
          </cell>
        </row>
        <row r="90">
          <cell r="A90" t="str">
            <v>0557/2018</v>
          </cell>
          <cell r="B90" t="str">
            <v>Fenotipado de alta capacidad con relevamiento de datos en campo</v>
          </cell>
          <cell r="C90" t="str">
            <v>Hugo Ramón</v>
          </cell>
          <cell r="D90" t="str">
            <v>Eduardo Álvarez</v>
          </cell>
          <cell r="E90" t="str">
            <v>PRITT 2018</v>
          </cell>
          <cell r="F90" t="str">
            <v>SIDT</v>
          </cell>
          <cell r="G90">
            <v>43252</v>
          </cell>
          <cell r="H90">
            <v>43982</v>
          </cell>
          <cell r="I90">
            <v>40000</v>
          </cell>
        </row>
        <row r="91">
          <cell r="A91" t="str">
            <v>0561/2018</v>
          </cell>
          <cell r="B91" t="str">
            <v>Desarrollo de Hormigones reforzados con fibras para empleo en durmientes ferroviarios</v>
          </cell>
          <cell r="C91" t="str">
            <v>Luis Lima</v>
          </cell>
          <cell r="D91" t="str">
            <v>María José Castillo</v>
          </cell>
          <cell r="E91" t="str">
            <v>PRITT 2018</v>
          </cell>
          <cell r="F91" t="str">
            <v>SIDT</v>
          </cell>
          <cell r="G91">
            <v>43252</v>
          </cell>
          <cell r="H91">
            <v>43982</v>
          </cell>
          <cell r="I91">
            <v>40000</v>
          </cell>
        </row>
        <row r="92">
          <cell r="A92" t="str">
            <v>0755/2018</v>
          </cell>
          <cell r="B92" t="str">
            <v>Desarrollo tecnológico de Cultivares de Lotus Tenuis</v>
          </cell>
          <cell r="C92" t="str">
            <v>Adriana Andrés</v>
          </cell>
          <cell r="E92" t="str">
            <v>PRITT 2018</v>
          </cell>
          <cell r="F92" t="str">
            <v>SIDT</v>
          </cell>
          <cell r="G92">
            <v>43252</v>
          </cell>
          <cell r="H92">
            <v>43982</v>
          </cell>
          <cell r="I92">
            <v>40000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22" workbookViewId="0">
      <selection activeCell="G34" sqref="G34:H34"/>
    </sheetView>
  </sheetViews>
  <sheetFormatPr baseColWidth="10" defaultRowHeight="12.75" x14ac:dyDescent="0.2"/>
  <cols>
    <col min="1" max="1" width="4.140625" style="15" customWidth="1"/>
    <col min="2" max="2" width="16.28515625" style="2" customWidth="1"/>
    <col min="3" max="3" width="15.140625" style="2" customWidth="1"/>
    <col min="4" max="4" width="16.140625" style="2" customWidth="1"/>
    <col min="5" max="5" width="12.85546875" style="2" customWidth="1"/>
    <col min="6" max="6" width="10.42578125" style="2" customWidth="1"/>
    <col min="7" max="7" width="8.42578125" style="2" customWidth="1"/>
    <col min="8" max="8" width="13" style="2" customWidth="1"/>
    <col min="9" max="9" width="11.42578125" style="16"/>
    <col min="10" max="12" width="11" style="16"/>
    <col min="13" max="16" width="11.42578125" style="16"/>
    <col min="17" max="16384" width="11.42578125" style="2"/>
  </cols>
  <sheetData>
    <row r="1" spans="1:16" x14ac:dyDescent="0.2">
      <c r="A1" s="41" t="s">
        <v>56</v>
      </c>
      <c r="B1" s="42"/>
      <c r="C1" s="42"/>
      <c r="D1" s="42"/>
      <c r="E1" s="42"/>
      <c r="F1" s="42"/>
      <c r="G1" s="42"/>
      <c r="H1" s="43"/>
    </row>
    <row r="2" spans="1:16" ht="30" customHeight="1" x14ac:dyDescent="0.2">
      <c r="A2" s="44" t="s">
        <v>51</v>
      </c>
      <c r="B2" s="45"/>
      <c r="C2" s="45"/>
      <c r="D2" s="45"/>
      <c r="E2" s="45"/>
      <c r="F2" s="45"/>
      <c r="G2" s="45"/>
      <c r="H2" s="46"/>
    </row>
    <row r="3" spans="1:16" ht="15" customHeight="1" x14ac:dyDescent="0.2">
      <c r="A3" s="48" t="s">
        <v>39</v>
      </c>
      <c r="B3" s="50"/>
      <c r="C3" s="21"/>
      <c r="D3" s="22" t="s">
        <v>0</v>
      </c>
      <c r="E3" s="92" t="str">
        <f>IF(ISBLANK($C$3),"",VLOOKUP($C$3,[1]Proyectos!$A$1:$J$92,5,FALSE))</f>
        <v/>
      </c>
      <c r="F3" s="93"/>
      <c r="G3" s="26" t="s">
        <v>40</v>
      </c>
      <c r="H3" s="23" t="str">
        <f>IF(ISBLANK($C$3),"",VLOOKUP($C$3,[1]Proyectos!$A$1:$J$92,6,FALSE))</f>
        <v/>
      </c>
    </row>
    <row r="4" spans="1:16" ht="30" customHeight="1" x14ac:dyDescent="0.2">
      <c r="A4" s="52" t="s">
        <v>1</v>
      </c>
      <c r="B4" s="52"/>
      <c r="C4" s="99" t="str">
        <f>IF(ISBLANK($C$3),"",VLOOKUP($C$3,[1]Proyectos!$A$1:$J$92,2,FALSE))</f>
        <v/>
      </c>
      <c r="D4" s="100"/>
      <c r="E4" s="100"/>
      <c r="F4" s="100"/>
      <c r="G4" s="100"/>
      <c r="H4" s="101"/>
      <c r="K4" s="3" t="s">
        <v>48</v>
      </c>
      <c r="L4" s="3" t="s">
        <v>31</v>
      </c>
    </row>
    <row r="5" spans="1:16" ht="15" customHeight="1" x14ac:dyDescent="0.2">
      <c r="A5" s="52" t="s">
        <v>2</v>
      </c>
      <c r="B5" s="52"/>
      <c r="C5" s="54" t="str">
        <f>IF(ISBLANK($C$3),"",VLOOKUP($C$3,[1]Proyectos!$A$1:$J$92,3,FALSE))</f>
        <v/>
      </c>
      <c r="D5" s="55"/>
      <c r="E5" s="26" t="s">
        <v>3</v>
      </c>
      <c r="F5" s="54" t="str">
        <f>IF(ISBLANK($C$3),"",VLOOKUP($C$3,[1]Proyectos!$A$1:$J$92,4,FALSE))</f>
        <v/>
      </c>
      <c r="G5" s="102"/>
      <c r="H5" s="55"/>
      <c r="K5" s="3" t="s">
        <v>49</v>
      </c>
      <c r="L5" s="3" t="s">
        <v>44</v>
      </c>
    </row>
    <row r="6" spans="1:16" s="8" customFormat="1" ht="15" customHeight="1" x14ac:dyDescent="0.2">
      <c r="A6" s="52" t="s">
        <v>4</v>
      </c>
      <c r="B6" s="52"/>
      <c r="C6" s="9" t="s">
        <v>5</v>
      </c>
      <c r="D6" s="25" t="str">
        <f>IF(ISBLANK($C$3),"",VLOOKUP($C$3,[1]Proyectos!$A$1:$J$92,7,FALSE))</f>
        <v/>
      </c>
      <c r="E6" s="52" t="s">
        <v>52</v>
      </c>
      <c r="F6" s="10" t="s">
        <v>41</v>
      </c>
      <c r="G6" s="65"/>
      <c r="H6" s="66"/>
      <c r="I6" s="24"/>
      <c r="K6" s="3" t="s">
        <v>22</v>
      </c>
      <c r="L6" s="3" t="s">
        <v>46</v>
      </c>
      <c r="M6" s="17"/>
      <c r="N6" s="17"/>
      <c r="O6" s="17"/>
      <c r="P6" s="17"/>
    </row>
    <row r="7" spans="1:16" s="8" customFormat="1" ht="15" customHeight="1" x14ac:dyDescent="0.2">
      <c r="A7" s="52"/>
      <c r="B7" s="52"/>
      <c r="C7" s="27" t="s">
        <v>6</v>
      </c>
      <c r="D7" s="25" t="str">
        <f>IF(ISBLANK($C$3),"",VLOOKUP($C$3,[1]Proyectos!$A$1:$J$92,8,FALSE))</f>
        <v/>
      </c>
      <c r="E7" s="52"/>
      <c r="F7" s="27" t="s">
        <v>42</v>
      </c>
      <c r="G7" s="94"/>
      <c r="H7" s="66"/>
      <c r="I7" s="17"/>
      <c r="K7" s="3" t="s">
        <v>50</v>
      </c>
      <c r="L7" s="3" t="s">
        <v>47</v>
      </c>
      <c r="M7" s="16"/>
      <c r="N7" s="16"/>
      <c r="O7" s="17"/>
      <c r="P7" s="17"/>
    </row>
    <row r="8" spans="1:16" ht="15" customHeight="1" x14ac:dyDescent="0.2">
      <c r="A8" s="98"/>
      <c r="B8" s="65"/>
      <c r="C8" s="65"/>
      <c r="D8" s="65"/>
      <c r="E8" s="65"/>
      <c r="F8" s="65"/>
      <c r="G8" s="65"/>
      <c r="H8" s="66"/>
      <c r="K8" s="3" t="s">
        <v>23</v>
      </c>
      <c r="L8" s="3" t="s">
        <v>45</v>
      </c>
    </row>
    <row r="9" spans="1:16" ht="15" customHeight="1" x14ac:dyDescent="0.2">
      <c r="A9" s="47" t="s">
        <v>7</v>
      </c>
      <c r="B9" s="47"/>
      <c r="C9" s="47"/>
      <c r="D9" s="47"/>
      <c r="E9" s="47"/>
      <c r="F9" s="47"/>
      <c r="G9" s="47"/>
      <c r="H9" s="47"/>
      <c r="K9" s="3" t="s">
        <v>24</v>
      </c>
      <c r="L9" s="3" t="s">
        <v>34</v>
      </c>
    </row>
    <row r="10" spans="1:16" ht="15" customHeight="1" x14ac:dyDescent="0.2">
      <c r="A10" s="13" t="s">
        <v>8</v>
      </c>
      <c r="B10" s="103" t="s">
        <v>9</v>
      </c>
      <c r="C10" s="104"/>
      <c r="D10" s="104"/>
      <c r="E10" s="105"/>
      <c r="F10" s="75">
        <f>IF(ISBLANK($C$3),0,VLOOKUP($C$3,[1]Proyectos!$A$1:$J$92,9,FALSE))</f>
        <v>0</v>
      </c>
      <c r="G10" s="75"/>
      <c r="H10" s="19"/>
      <c r="K10" s="3" t="s">
        <v>25</v>
      </c>
      <c r="L10" s="3" t="s">
        <v>33</v>
      </c>
    </row>
    <row r="11" spans="1:16" ht="15" customHeight="1" x14ac:dyDescent="0.2">
      <c r="A11" s="13" t="s">
        <v>10</v>
      </c>
      <c r="B11" s="53" t="s">
        <v>43</v>
      </c>
      <c r="C11" s="53"/>
      <c r="D11" s="53"/>
      <c r="E11" s="53"/>
      <c r="F11" s="51">
        <v>0</v>
      </c>
      <c r="G11" s="51"/>
      <c r="H11" s="19"/>
      <c r="K11" s="3" t="s">
        <v>26</v>
      </c>
      <c r="L11" s="3" t="s">
        <v>35</v>
      </c>
    </row>
    <row r="12" spans="1:16" ht="15" customHeight="1" x14ac:dyDescent="0.2">
      <c r="A12" s="13" t="s">
        <v>11</v>
      </c>
      <c r="B12" s="103" t="s">
        <v>12</v>
      </c>
      <c r="C12" s="104"/>
      <c r="D12" s="104"/>
      <c r="E12" s="105"/>
      <c r="F12" s="51"/>
      <c r="G12" s="51"/>
      <c r="H12" s="20"/>
      <c r="K12" s="3" t="s">
        <v>27</v>
      </c>
      <c r="L12" s="3" t="s">
        <v>32</v>
      </c>
    </row>
    <row r="13" spans="1:16" ht="15" customHeight="1" x14ac:dyDescent="0.2">
      <c r="A13" s="13" t="s">
        <v>18</v>
      </c>
      <c r="B13" s="62" t="s">
        <v>19</v>
      </c>
      <c r="C13" s="63"/>
      <c r="D13" s="63"/>
      <c r="E13" s="64"/>
      <c r="F13" s="75">
        <f>F10-F11-F12</f>
        <v>0</v>
      </c>
      <c r="G13" s="75"/>
      <c r="H13" s="20" t="s">
        <v>20</v>
      </c>
      <c r="K13" s="3" t="s">
        <v>28</v>
      </c>
      <c r="L13" s="3" t="s">
        <v>36</v>
      </c>
    </row>
    <row r="14" spans="1:16" ht="15" customHeight="1" x14ac:dyDescent="0.2">
      <c r="A14" s="13"/>
      <c r="B14" s="95"/>
      <c r="C14" s="96"/>
      <c r="D14" s="96"/>
      <c r="E14" s="97"/>
      <c r="F14" s="73"/>
      <c r="G14" s="74"/>
      <c r="H14" s="20"/>
      <c r="K14" s="3" t="s">
        <v>29</v>
      </c>
      <c r="L14" s="3"/>
    </row>
    <row r="15" spans="1:16" ht="15" customHeight="1" x14ac:dyDescent="0.2">
      <c r="A15" s="13" t="s">
        <v>13</v>
      </c>
      <c r="B15" s="59" t="s">
        <v>14</v>
      </c>
      <c r="C15" s="60"/>
      <c r="D15" s="60"/>
      <c r="E15" s="61"/>
      <c r="F15" s="73"/>
      <c r="G15" s="74"/>
      <c r="H15" s="19"/>
      <c r="K15" s="5" t="s">
        <v>30</v>
      </c>
      <c r="L15" s="3"/>
    </row>
    <row r="16" spans="1:16" ht="15" customHeight="1" x14ac:dyDescent="0.2">
      <c r="A16" s="13" t="s">
        <v>15</v>
      </c>
      <c r="B16" s="59" t="s">
        <v>16</v>
      </c>
      <c r="C16" s="60"/>
      <c r="D16" s="60"/>
      <c r="E16" s="61"/>
      <c r="F16" s="75">
        <f>F12-F15</f>
        <v>0</v>
      </c>
      <c r="G16" s="75"/>
      <c r="H16" s="20" t="s">
        <v>17</v>
      </c>
      <c r="K16" s="3"/>
      <c r="L16" s="3"/>
    </row>
    <row r="17" spans="1:16" x14ac:dyDescent="0.2">
      <c r="A17" s="56"/>
      <c r="B17" s="57"/>
      <c r="C17" s="57"/>
      <c r="D17" s="57"/>
      <c r="E17" s="57"/>
      <c r="F17" s="57"/>
      <c r="G17" s="57"/>
      <c r="H17" s="58"/>
      <c r="K17" s="3"/>
      <c r="L17" s="3"/>
    </row>
    <row r="18" spans="1:16" s="6" customFormat="1" x14ac:dyDescent="0.25">
      <c r="A18" s="48" t="s">
        <v>55</v>
      </c>
      <c r="B18" s="49"/>
      <c r="C18" s="49"/>
      <c r="D18" s="49"/>
      <c r="E18" s="49"/>
      <c r="F18" s="49"/>
      <c r="G18" s="49"/>
      <c r="H18" s="50"/>
      <c r="I18" s="18"/>
      <c r="J18" s="18"/>
      <c r="K18" s="7"/>
      <c r="L18" s="7"/>
      <c r="M18" s="18"/>
      <c r="N18" s="18"/>
      <c r="O18" s="18"/>
      <c r="P18" s="18"/>
    </row>
    <row r="19" spans="1:16" ht="15" customHeight="1" x14ac:dyDescent="0.2">
      <c r="A19" s="70">
        <v>1</v>
      </c>
      <c r="B19" s="37" t="s">
        <v>58</v>
      </c>
      <c r="C19" s="33"/>
      <c r="D19" s="34"/>
      <c r="E19" s="35"/>
      <c r="F19" s="34"/>
      <c r="G19" s="76"/>
      <c r="H19" s="77"/>
    </row>
    <row r="20" spans="1:16" ht="15" customHeight="1" x14ac:dyDescent="0.2">
      <c r="A20" s="71"/>
      <c r="B20" s="29" t="s">
        <v>54</v>
      </c>
      <c r="C20" s="28"/>
      <c r="D20" s="31"/>
      <c r="E20" s="32"/>
      <c r="F20" s="31"/>
      <c r="G20" s="78"/>
      <c r="H20" s="79"/>
    </row>
    <row r="21" spans="1:16" ht="15" customHeight="1" x14ac:dyDescent="0.2">
      <c r="A21" s="71"/>
      <c r="B21" s="30" t="s">
        <v>53</v>
      </c>
      <c r="C21" s="33"/>
      <c r="D21" s="34"/>
      <c r="E21" s="35"/>
      <c r="F21" s="34"/>
      <c r="G21" s="34"/>
      <c r="H21" s="36"/>
    </row>
    <row r="22" spans="1:16" ht="15" customHeight="1" x14ac:dyDescent="0.2">
      <c r="A22" s="71"/>
      <c r="B22" s="30" t="s">
        <v>59</v>
      </c>
      <c r="C22" s="33"/>
      <c r="D22" s="34"/>
      <c r="E22" s="35"/>
      <c r="F22" s="34"/>
      <c r="G22" s="34"/>
      <c r="H22" s="36"/>
    </row>
    <row r="23" spans="1:16" ht="15" customHeight="1" x14ac:dyDescent="0.2">
      <c r="A23" s="71"/>
      <c r="B23" s="30" t="s">
        <v>21</v>
      </c>
      <c r="C23" s="33"/>
      <c r="D23" s="34"/>
      <c r="E23" s="35"/>
      <c r="F23" s="34"/>
      <c r="G23" s="34"/>
      <c r="H23" s="36"/>
    </row>
    <row r="24" spans="1:16" ht="15" customHeight="1" x14ac:dyDescent="0.2">
      <c r="A24" s="71"/>
      <c r="B24" s="30" t="s">
        <v>61</v>
      </c>
      <c r="C24" s="33"/>
      <c r="D24" s="34"/>
      <c r="E24" s="35"/>
      <c r="F24" s="34"/>
      <c r="G24" s="34"/>
      <c r="H24" s="36"/>
    </row>
    <row r="25" spans="1:16" ht="15" customHeight="1" x14ac:dyDescent="0.2">
      <c r="A25" s="71"/>
      <c r="B25" s="30" t="s">
        <v>62</v>
      </c>
      <c r="C25" s="33"/>
      <c r="D25" s="34"/>
      <c r="E25" s="35"/>
      <c r="F25" s="34"/>
      <c r="G25" s="34"/>
      <c r="H25" s="36"/>
    </row>
    <row r="26" spans="1:16" ht="15" customHeight="1" x14ac:dyDescent="0.2">
      <c r="A26" s="72"/>
      <c r="B26" s="30" t="s">
        <v>60</v>
      </c>
      <c r="C26" s="33"/>
      <c r="D26" s="34"/>
      <c r="E26" s="35"/>
      <c r="F26" s="34"/>
      <c r="G26" s="34"/>
      <c r="H26" s="36"/>
    </row>
    <row r="27" spans="1:16" ht="15" customHeight="1" x14ac:dyDescent="0.2">
      <c r="A27" s="70">
        <v>2</v>
      </c>
      <c r="B27" s="37" t="s">
        <v>58</v>
      </c>
      <c r="C27" s="33"/>
      <c r="D27" s="34"/>
      <c r="E27" s="35"/>
      <c r="F27" s="34"/>
      <c r="G27" s="34"/>
      <c r="H27" s="36"/>
    </row>
    <row r="28" spans="1:16" ht="15" customHeight="1" x14ac:dyDescent="0.2">
      <c r="A28" s="71"/>
      <c r="B28" s="29" t="s">
        <v>54</v>
      </c>
      <c r="C28" s="33"/>
      <c r="D28" s="34"/>
      <c r="E28" s="35"/>
      <c r="F28" s="34"/>
      <c r="G28" s="34"/>
      <c r="H28" s="36"/>
    </row>
    <row r="29" spans="1:16" ht="15" customHeight="1" x14ac:dyDescent="0.2">
      <c r="A29" s="71"/>
      <c r="B29" s="30" t="s">
        <v>53</v>
      </c>
      <c r="C29" s="33"/>
      <c r="D29" s="34"/>
      <c r="E29" s="35"/>
      <c r="F29" s="34"/>
      <c r="G29" s="34"/>
      <c r="H29" s="36"/>
    </row>
    <row r="30" spans="1:16" ht="15" customHeight="1" x14ac:dyDescent="0.2">
      <c r="A30" s="71"/>
      <c r="B30" s="30" t="s">
        <v>59</v>
      </c>
      <c r="C30" s="33"/>
      <c r="D30" s="34"/>
      <c r="E30" s="35"/>
      <c r="F30" s="34"/>
      <c r="G30" s="34"/>
      <c r="H30" s="36"/>
    </row>
    <row r="31" spans="1:16" ht="15" customHeight="1" x14ac:dyDescent="0.2">
      <c r="A31" s="71"/>
      <c r="B31" s="30" t="s">
        <v>21</v>
      </c>
      <c r="C31" s="33"/>
      <c r="D31" s="34"/>
      <c r="E31" s="35"/>
      <c r="F31" s="34"/>
      <c r="G31" s="34"/>
      <c r="H31" s="36"/>
    </row>
    <row r="32" spans="1:16" ht="15" customHeight="1" x14ac:dyDescent="0.2">
      <c r="A32" s="71"/>
      <c r="B32" s="30" t="s">
        <v>61</v>
      </c>
      <c r="C32" s="33"/>
      <c r="D32" s="34"/>
      <c r="E32" s="35"/>
      <c r="F32" s="34"/>
      <c r="G32" s="34"/>
      <c r="H32" s="36"/>
    </row>
    <row r="33" spans="1:8" ht="15" customHeight="1" x14ac:dyDescent="0.2">
      <c r="A33" s="71"/>
      <c r="B33" s="30" t="s">
        <v>62</v>
      </c>
      <c r="C33" s="33"/>
      <c r="D33" s="34"/>
      <c r="E33" s="35"/>
      <c r="F33" s="34"/>
      <c r="G33" s="34"/>
      <c r="H33" s="36"/>
    </row>
    <row r="34" spans="1:8" ht="15" customHeight="1" x14ac:dyDescent="0.2">
      <c r="A34" s="72"/>
      <c r="B34" s="30" t="s">
        <v>60</v>
      </c>
      <c r="C34" s="33"/>
      <c r="D34" s="34"/>
      <c r="E34" s="35"/>
      <c r="F34" s="34"/>
      <c r="G34" s="76"/>
      <c r="H34" s="77"/>
    </row>
    <row r="35" spans="1:8" ht="15" customHeight="1" x14ac:dyDescent="0.2">
      <c r="A35" s="38" t="s">
        <v>57</v>
      </c>
      <c r="B35" s="39"/>
      <c r="C35" s="39"/>
      <c r="D35" s="39"/>
      <c r="E35" s="39"/>
      <c r="F35" s="39"/>
      <c r="G35" s="39"/>
      <c r="H35" s="40"/>
    </row>
    <row r="36" spans="1:8" ht="13.5" customHeight="1" x14ac:dyDescent="0.2">
      <c r="A36" s="80"/>
      <c r="B36" s="81"/>
      <c r="C36" s="81"/>
      <c r="D36" s="81"/>
      <c r="E36" s="86"/>
      <c r="F36" s="86"/>
      <c r="G36" s="86"/>
      <c r="H36" s="87"/>
    </row>
    <row r="37" spans="1:8" x14ac:dyDescent="0.2">
      <c r="A37" s="82"/>
      <c r="B37" s="83"/>
      <c r="C37" s="83"/>
      <c r="D37" s="83"/>
      <c r="E37" s="88"/>
      <c r="F37" s="88"/>
      <c r="G37" s="88"/>
      <c r="H37" s="89"/>
    </row>
    <row r="38" spans="1:8" x14ac:dyDescent="0.2">
      <c r="A38" s="82"/>
      <c r="B38" s="83"/>
      <c r="C38" s="83"/>
      <c r="D38" s="83"/>
      <c r="E38" s="88"/>
      <c r="F38" s="88"/>
      <c r="G38" s="88"/>
      <c r="H38" s="89"/>
    </row>
    <row r="39" spans="1:8" x14ac:dyDescent="0.2">
      <c r="A39" s="82"/>
      <c r="B39" s="83"/>
      <c r="C39" s="83"/>
      <c r="D39" s="83"/>
      <c r="E39" s="88"/>
      <c r="F39" s="88"/>
      <c r="G39" s="88"/>
      <c r="H39" s="89"/>
    </row>
    <row r="40" spans="1:8" x14ac:dyDescent="0.2">
      <c r="A40" s="82"/>
      <c r="B40" s="83"/>
      <c r="C40" s="83"/>
      <c r="D40" s="83"/>
      <c r="E40" s="88"/>
      <c r="F40" s="88"/>
      <c r="G40" s="88"/>
      <c r="H40" s="89"/>
    </row>
    <row r="41" spans="1:8" x14ac:dyDescent="0.2">
      <c r="A41" s="82"/>
      <c r="B41" s="83"/>
      <c r="C41" s="83"/>
      <c r="D41" s="83"/>
      <c r="E41" s="88"/>
      <c r="F41" s="88"/>
      <c r="G41" s="88"/>
      <c r="H41" s="89"/>
    </row>
    <row r="42" spans="1:8" x14ac:dyDescent="0.2">
      <c r="A42" s="82"/>
      <c r="B42" s="83"/>
      <c r="C42" s="83"/>
      <c r="D42" s="83"/>
      <c r="E42" s="88"/>
      <c r="F42" s="88"/>
      <c r="G42" s="88"/>
      <c r="H42" s="89"/>
    </row>
    <row r="43" spans="1:8" x14ac:dyDescent="0.2">
      <c r="A43" s="82"/>
      <c r="B43" s="83"/>
      <c r="C43" s="83"/>
      <c r="D43" s="83"/>
      <c r="E43" s="88"/>
      <c r="F43" s="88"/>
      <c r="G43" s="88"/>
      <c r="H43" s="89"/>
    </row>
    <row r="44" spans="1:8" x14ac:dyDescent="0.2">
      <c r="A44" s="84"/>
      <c r="B44" s="85"/>
      <c r="C44" s="85"/>
      <c r="D44" s="85"/>
      <c r="E44" s="90"/>
      <c r="F44" s="90"/>
      <c r="G44" s="90"/>
      <c r="H44" s="91"/>
    </row>
    <row r="45" spans="1:8" ht="15" customHeight="1" x14ac:dyDescent="0.2">
      <c r="A45" s="67" t="s">
        <v>37</v>
      </c>
      <c r="B45" s="68"/>
      <c r="C45" s="68"/>
      <c r="D45" s="68"/>
      <c r="E45" s="68" t="s">
        <v>38</v>
      </c>
      <c r="F45" s="68"/>
      <c r="G45" s="68"/>
      <c r="H45" s="69"/>
    </row>
    <row r="46" spans="1:8" x14ac:dyDescent="0.2">
      <c r="A46" s="11"/>
      <c r="B46" s="4"/>
      <c r="C46" s="11"/>
      <c r="D46" s="11"/>
      <c r="E46" s="11"/>
      <c r="F46" s="12"/>
      <c r="G46" s="11"/>
      <c r="H46" s="1"/>
    </row>
    <row r="47" spans="1:8" x14ac:dyDescent="0.2">
      <c r="A47" s="14"/>
      <c r="B47" s="1"/>
      <c r="C47" s="1"/>
      <c r="D47" s="1"/>
      <c r="E47" s="1"/>
      <c r="F47" s="1"/>
      <c r="G47" s="1"/>
      <c r="H47" s="1"/>
    </row>
  </sheetData>
  <sheetProtection insertRows="0" autoFilter="0"/>
  <protectedRanges>
    <protectedRange sqref="A36" name="Firma"/>
    <protectedRange sqref="G6:H7" name="Solicitud"/>
    <protectedRange sqref="C3" name="Codigo"/>
    <protectedRange sqref="A19:H34" name="Carga"/>
    <protectedRange sqref="F11" name="Compra realizadas por la UNNOBA"/>
    <protectedRange sqref="F12" name="Adelantos otorgados"/>
    <protectedRange sqref="F15" name="Monto de rendiciones aprobadas"/>
  </protectedRanges>
  <mergeCells count="41">
    <mergeCell ref="E3:F3"/>
    <mergeCell ref="G7:H7"/>
    <mergeCell ref="F14:G14"/>
    <mergeCell ref="B14:E14"/>
    <mergeCell ref="A8:H8"/>
    <mergeCell ref="C4:H4"/>
    <mergeCell ref="F13:G13"/>
    <mergeCell ref="F5:H5"/>
    <mergeCell ref="F10:G10"/>
    <mergeCell ref="B10:E10"/>
    <mergeCell ref="B12:E12"/>
    <mergeCell ref="F12:G12"/>
    <mergeCell ref="G6:H6"/>
    <mergeCell ref="A45:D45"/>
    <mergeCell ref="E45:H45"/>
    <mergeCell ref="A19:A26"/>
    <mergeCell ref="A27:A34"/>
    <mergeCell ref="F15:G15"/>
    <mergeCell ref="B15:E15"/>
    <mergeCell ref="F16:G16"/>
    <mergeCell ref="G19:H19"/>
    <mergeCell ref="G20:H20"/>
    <mergeCell ref="G34:H34"/>
    <mergeCell ref="A36:D44"/>
    <mergeCell ref="E36:H44"/>
    <mergeCell ref="A35:H35"/>
    <mergeCell ref="A1:H1"/>
    <mergeCell ref="A2:H2"/>
    <mergeCell ref="A9:H9"/>
    <mergeCell ref="A18:H18"/>
    <mergeCell ref="F11:G11"/>
    <mergeCell ref="A4:B4"/>
    <mergeCell ref="A5:B5"/>
    <mergeCell ref="B11:E11"/>
    <mergeCell ref="A3:B3"/>
    <mergeCell ref="E6:E7"/>
    <mergeCell ref="A6:B7"/>
    <mergeCell ref="C5:D5"/>
    <mergeCell ref="A17:H17"/>
    <mergeCell ref="B16:E16"/>
    <mergeCell ref="B13:E13"/>
  </mergeCells>
  <dataValidations count="12">
    <dataValidation type="decimal" allowBlank="1" showInputMessage="1" showErrorMessage="1" errorTitle="Error" error="Ingrese el importe correctamente, no pudiendo superar el monto del subsidio otorgado" sqref="F12">
      <formula1>0</formula1>
      <formula2>F10</formula2>
    </dataValidation>
    <dataValidation type="decimal" allowBlank="1" showInputMessage="1" showErrorMessage="1" errorTitle="Error" error="Ingrese el importe correctamente, no pudiendo superar el monto del subsidio otorgado" sqref="F11">
      <formula1>0</formula1>
      <formula2>F10</formula2>
    </dataValidation>
    <dataValidation type="date" allowBlank="1" showInputMessage="1" showErrorMessage="1" error="La fecha debe estar comprendida entre la fecha de inicio y fecha de fin de la ejecución." prompt="Ingrese la fecha de la solicitud de compra o contratación" sqref="G7:H7">
      <formula1>D6</formula1>
      <formula2>D7</formula2>
    </dataValidation>
    <dataValidation type="textLength" errorStyle="warning" allowBlank="1" errorTitle="Error columna" error="Debe ingresar los montos en la columna E" promptTitle="Error Columna E" prompt="Debe ingresar los montos en la Columna E" sqref="H13:H14">
      <formula1>0</formula1>
      <formula2>0</formula2>
    </dataValidation>
    <dataValidation type="textLength" allowBlank="1" showInputMessage="1" errorTitle="Error columna" error="El saldo se calcula A - B" promptTitle="Saldo del Subisdio" prompt="El saldo del subsidio indica el remanente disponible antes de la presente solicitud de adelanto." sqref="H12">
      <formula1>0</formula1>
      <formula2>0</formula2>
    </dataValidation>
    <dataValidation type="textLength" allowBlank="1" showInputMessage="1" showErrorMessage="1" errorTitle="Error columna" error="Debe ingresar los montos en la columna F" promptTitle="Adelantos pagados a la fecha" prompt="Ingrese en Columna F - Fila 17 el total ejecutado a través de compras y contrataciones abonadas por la UNNOBA a la fecha." sqref="H11">
      <formula1>0</formula1>
      <formula2>0</formula2>
    </dataValidation>
    <dataValidation type="textLength" allowBlank="1" showInputMessage="1" showErrorMessage="1" errorTitle="Error columna" error="Debe ingresar los montos en la columna F" promptTitle="Monto del subsidio" sqref="H10">
      <formula1>0</formula1>
      <formula2>0</formula2>
    </dataValidation>
    <dataValidation type="textLength" errorStyle="warning" allowBlank="1" showInputMessage="1" showErrorMessage="1" errorTitle="Error columna" error="Debe ingresar los montos en la columna F" promptTitle="Error Columna F" prompt="Debe ingresar los montos en la Columna F" sqref="H15:H16">
      <formula1>0</formula1>
      <formula2>0</formula2>
    </dataValidation>
    <dataValidation type="textLength" operator="equal" allowBlank="1" showDropDown="1" showInputMessage="1" showErrorMessage="1" error="Código incorrecto o inexistente" promptTitle="Código" prompt="Ingrese el código o N° de expediente del proyecto, utilizando el siguiente formato: &quot;xxxx/xxxx&quot;; ejemplo: 0683/2017" sqref="C3">
      <formula1>9</formula1>
    </dataValidation>
    <dataValidation type="whole" operator="greaterThan" allowBlank="1" showInputMessage="1" showErrorMessage="1" error="El número debe ser entero" prompt="Ingrese el número de solicitud de compra o contratación de su proyecto" sqref="G6:H6">
      <formula1>0</formula1>
    </dataValidation>
    <dataValidation type="decimal" operator="greaterThan" allowBlank="1" showInputMessage="1" showErrorMessage="1" sqref="F15:G15">
      <formula1>0</formula1>
    </dataValidation>
    <dataValidation operator="equal" allowBlank="1" showInputMessage="1" showErrorMessage="1" sqref="F16:G16"/>
  </dataValidations>
  <pageMargins left="0.31496062992125984" right="0.11811023622047245" top="0.55118110236220474" bottom="0.55118110236220474" header="0.11811023622047245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Planilla Bienes</vt:lpstr>
    </vt:vector>
  </TitlesOfParts>
  <Company>GP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Investigacion</dc:creator>
  <cp:lastModifiedBy>Investigación 3</cp:lastModifiedBy>
  <cp:lastPrinted>2017-07-28T17:51:12Z</cp:lastPrinted>
  <dcterms:created xsi:type="dcterms:W3CDTF">2016-10-28T13:29:42Z</dcterms:created>
  <dcterms:modified xsi:type="dcterms:W3CDTF">2018-06-11T13:27:40Z</dcterms:modified>
</cp:coreProperties>
</file>