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1" activeTab="1"/>
  </bookViews>
  <sheets>
    <sheet name="Solicitud de Adelanto" sheetId="1" r:id="rId1"/>
    <sheet name="Solicitud adelanto" sheetId="3" r:id="rId2"/>
  </sheets>
  <externalReferences>
    <externalReference r:id="rId3"/>
  </externalReferences>
  <definedNames>
    <definedName name="_xlnm.Print_Area" localSheetId="0">'Solicitud de Adelanto'!$A$1:$H$30</definedName>
  </definedNames>
  <calcPr calcId="145621"/>
</workbook>
</file>

<file path=xl/calcChain.xml><?xml version="1.0" encoding="utf-8"?>
<calcChain xmlns="http://schemas.openxmlformats.org/spreadsheetml/2006/main">
  <c r="G13" i="3" l="1"/>
  <c r="D9" i="3"/>
  <c r="F6" i="3"/>
  <c r="D7" i="3"/>
  <c r="C6" i="3"/>
  <c r="C5" i="3"/>
  <c r="H4" i="3"/>
  <c r="E4" i="3"/>
  <c r="G18" i="3" l="1"/>
  <c r="G15" i="3" l="1"/>
  <c r="H3" i="1" l="1"/>
  <c r="G11" i="1"/>
  <c r="D7" i="1"/>
  <c r="F5" i="1"/>
  <c r="D6" i="1"/>
  <c r="C5" i="1"/>
  <c r="C4" i="1"/>
  <c r="E3" i="1"/>
  <c r="G13" i="1" l="1"/>
  <c r="F16" i="1" l="1"/>
</calcChain>
</file>

<file path=xl/sharedStrings.xml><?xml version="1.0" encoding="utf-8"?>
<sst xmlns="http://schemas.openxmlformats.org/spreadsheetml/2006/main" count="88" uniqueCount="57">
  <si>
    <t>ANEXO II</t>
  </si>
  <si>
    <t xml:space="preserve">CONVOCATORIA: </t>
  </si>
  <si>
    <t>DIRECTOR:</t>
  </si>
  <si>
    <t>CO-DIRECTOR:</t>
  </si>
  <si>
    <t>TÍTULO DEL PROYECTO:</t>
  </si>
  <si>
    <t>SOLICITUD DE ADELANTO</t>
  </si>
  <si>
    <t>FECHA DE EJECUCIÓN</t>
  </si>
  <si>
    <t>Inicio:</t>
  </si>
  <si>
    <t>Fin:</t>
  </si>
  <si>
    <t>ADELANTO</t>
  </si>
  <si>
    <t>Número:</t>
  </si>
  <si>
    <t>Fecha Solicitud:</t>
  </si>
  <si>
    <t>ECANA</t>
  </si>
  <si>
    <t>SIDT</t>
  </si>
  <si>
    <t>UNNOBA</t>
  </si>
  <si>
    <t>FIRMA Y ACLARACIÓN | DIRECTOR</t>
  </si>
  <si>
    <t>INFORMACIÓN ECONÓMICO - FINANCIERA DEL PROYECTO</t>
  </si>
  <si>
    <t>IDI</t>
  </si>
  <si>
    <t>IPG</t>
  </si>
  <si>
    <t>LEMEJ</t>
  </si>
  <si>
    <t>Otro</t>
  </si>
  <si>
    <t>A</t>
  </si>
  <si>
    <t>B</t>
  </si>
  <si>
    <t>SUBSIDIO OTORGADO:</t>
  </si>
  <si>
    <t>SALDO DISPONIBLE A LA FECHA</t>
  </si>
  <si>
    <t>NUEVO ADELANTO SOLICITADO:</t>
  </si>
  <si>
    <t>ADELANTOS OTORGADOS A LA FECHA:</t>
  </si>
  <si>
    <t>A-B-C</t>
  </si>
  <si>
    <t>Monto de rendiciones pendientes a la fecha:</t>
  </si>
  <si>
    <t>Monto de rendiciones aprobadas por la SIDT a la fecha:</t>
  </si>
  <si>
    <t>D</t>
  </si>
  <si>
    <t>C1</t>
  </si>
  <si>
    <t>C2</t>
  </si>
  <si>
    <t>C - C1</t>
  </si>
  <si>
    <t>E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</si>
  <si>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</si>
  <si>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</si>
  <si>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</si>
  <si>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</si>
  <si>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</si>
  <si>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</si>
  <si>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FIRMA Y ACLARACIÓN | SIDT</t>
  </si>
  <si>
    <t>U. A.:</t>
  </si>
  <si>
    <t>CÓDIGO: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</si>
  <si>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</si>
  <si>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</si>
  <si>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</si>
  <si>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</si>
  <si>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</si>
  <si>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</si>
  <si>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</si>
  <si>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</si>
  <si>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</si>
  <si>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0087/2017</t>
  </si>
  <si>
    <t>Sede de cobro:</t>
  </si>
  <si>
    <t>Junin</t>
  </si>
  <si>
    <t>Pergamino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</si>
</sst>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mic Sans MS"/>
      <family val="4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4" fillId="0" borderId="0" applyFill="0" applyBorder="0" applyAlignment="0" applyProtection="0"/>
    <xf numFmtId="0" fontId="5" fillId="0" borderId="0"/>
    <xf numFmtId="164" fontId="3" fillId="0" borderId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/>
    <xf numFmtId="0" fontId="10" fillId="0" borderId="3" xfId="0" applyFont="1" applyBorder="1"/>
    <xf numFmtId="165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1" xfId="0" applyFont="1" applyBorder="1"/>
    <xf numFmtId="165" fontId="10" fillId="0" borderId="1" xfId="0" applyNumberFormat="1" applyFont="1" applyBorder="1" applyAlignment="1">
      <alignment horizontal="center" vertical="center"/>
    </xf>
    <xf numFmtId="164" fontId="10" fillId="0" borderId="6" xfId="1" applyFont="1" applyBorder="1" applyAlignment="1">
      <alignment vertical="center"/>
    </xf>
    <xf numFmtId="164" fontId="8" fillId="4" borderId="6" xfId="1" applyFont="1" applyFill="1" applyBorder="1" applyAlignment="1">
      <alignment vertical="center"/>
    </xf>
    <xf numFmtId="164" fontId="8" fillId="4" borderId="6" xfId="1" applyFont="1" applyFill="1" applyBorder="1" applyAlignment="1">
      <alignment horizontal="center" vertical="center"/>
    </xf>
    <xf numFmtId="164" fontId="10" fillId="0" borderId="4" xfId="1" applyFont="1" applyBorder="1"/>
    <xf numFmtId="164" fontId="10" fillId="0" borderId="4" xfId="1" applyFont="1" applyBorder="1" applyAlignment="1">
      <alignment vertical="center"/>
    </xf>
    <xf numFmtId="164" fontId="8" fillId="4" borderId="4" xfId="1" applyFont="1" applyFill="1" applyBorder="1" applyAlignment="1">
      <alignment horizontal="center"/>
    </xf>
    <xf numFmtId="164" fontId="10" fillId="0" borderId="12" xfId="1" applyFont="1" applyBorder="1" applyAlignment="1">
      <alignment vertical="center"/>
    </xf>
    <xf numFmtId="164" fontId="8" fillId="4" borderId="12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164" fontId="10" fillId="0" borderId="11" xfId="1" applyFont="1" applyBorder="1"/>
    <xf numFmtId="164" fontId="10" fillId="0" borderId="11" xfId="1" applyFont="1" applyBorder="1" applyAlignment="1">
      <alignment vertical="center"/>
    </xf>
    <xf numFmtId="164" fontId="8" fillId="4" borderId="11" xfId="1" applyFont="1" applyFill="1" applyBorder="1" applyAlignment="1">
      <alignment horizontal="center"/>
    </xf>
    <xf numFmtId="164" fontId="8" fillId="4" borderId="11" xfId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10" fillId="0" borderId="6" xfId="1" applyFont="1" applyBorder="1"/>
    <xf numFmtId="164" fontId="8" fillId="4" borderId="6" xfId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6" fillId="0" borderId="0" xfId="0" applyFont="1" applyAlignment="1">
      <alignment vertical="center"/>
    </xf>
    <xf numFmtId="0" fontId="9" fillId="3" borderId="13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10" fillId="0" borderId="6" xfId="1" applyFont="1" applyBorder="1" applyAlignment="1">
      <alignment horizontal="left" vertical="center"/>
    </xf>
    <xf numFmtId="0" fontId="15" fillId="0" borderId="0" xfId="0" applyFont="1"/>
    <xf numFmtId="164" fontId="8" fillId="5" borderId="6" xfId="1" applyFont="1" applyFill="1" applyBorder="1" applyAlignment="1">
      <alignment vertical="center"/>
    </xf>
    <xf numFmtId="164" fontId="8" fillId="5" borderId="6" xfId="1" applyFont="1" applyFill="1" applyBorder="1" applyAlignment="1">
      <alignment horizontal="center" vertical="center"/>
    </xf>
    <xf numFmtId="164" fontId="8" fillId="5" borderId="4" xfId="1" applyFont="1" applyFill="1" applyBorder="1" applyAlignment="1">
      <alignment horizontal="center"/>
    </xf>
    <xf numFmtId="164" fontId="8" fillId="5" borderId="6" xfId="1" applyFont="1" applyFill="1" applyBorder="1" applyAlignment="1">
      <alignment horizontal="center"/>
    </xf>
    <xf numFmtId="164" fontId="8" fillId="5" borderId="12" xfId="1" applyFont="1" applyFill="1" applyBorder="1" applyAlignment="1">
      <alignment horizontal="center" vertical="center"/>
    </xf>
    <xf numFmtId="164" fontId="8" fillId="5" borderId="11" xfId="1" applyFont="1" applyFill="1" applyBorder="1" applyAlignment="1">
      <alignment horizontal="center"/>
    </xf>
    <xf numFmtId="164" fontId="8" fillId="5" borderId="11" xfId="1" applyFont="1" applyFill="1" applyBorder="1" applyAlignment="1">
      <alignment vertical="center"/>
    </xf>
    <xf numFmtId="0" fontId="10" fillId="0" borderId="13" xfId="0" applyFont="1" applyBorder="1" applyAlignment="1" applyProtection="1">
      <alignment horizontal="center"/>
      <protection hidden="1"/>
    </xf>
    <xf numFmtId="164" fontId="10" fillId="0" borderId="6" xfId="1" applyFont="1" applyBorder="1" applyAlignment="1" applyProtection="1">
      <alignment vertical="center"/>
      <protection hidden="1"/>
    </xf>
    <xf numFmtId="164" fontId="10" fillId="0" borderId="4" xfId="1" applyFont="1" applyBorder="1" applyAlignment="1" applyProtection="1">
      <alignment vertical="center"/>
      <protection hidden="1"/>
    </xf>
    <xf numFmtId="0" fontId="10" fillId="0" borderId="9" xfId="0" applyFont="1" applyBorder="1"/>
    <xf numFmtId="0" fontId="10" fillId="0" borderId="9" xfId="0" applyFont="1" applyBorder="1" applyAlignment="1"/>
    <xf numFmtId="165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11" xfId="1" applyFont="1" applyBorder="1" applyAlignment="1" applyProtection="1">
      <alignment vertical="center"/>
      <protection locked="0"/>
    </xf>
    <xf numFmtId="0" fontId="9" fillId="0" borderId="10" xfId="4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3" borderId="10" xfId="4" applyFont="1" applyFill="1" applyBorder="1" applyAlignment="1">
      <alignment horizontal="left" vertical="center" wrapText="1"/>
    </xf>
    <xf numFmtId="0" fontId="9" fillId="3" borderId="11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/>
    </xf>
    <xf numFmtId="164" fontId="8" fillId="0" borderId="3" xfId="1" applyFont="1" applyBorder="1" applyAlignment="1">
      <alignment horizontal="center" vertical="center"/>
    </xf>
    <xf numFmtId="164" fontId="8" fillId="0" borderId="4" xfId="1" applyFont="1" applyBorder="1" applyAlignment="1">
      <alignment horizontal="center" vertical="center"/>
    </xf>
    <xf numFmtId="164" fontId="8" fillId="0" borderId="0" xfId="1" applyFont="1" applyBorder="1" applyAlignment="1">
      <alignment horizontal="center" vertical="center"/>
    </xf>
    <xf numFmtId="164" fontId="8" fillId="0" borderId="6" xfId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8" fillId="0" borderId="8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3" xfId="1" applyFont="1" applyBorder="1" applyAlignment="1">
      <alignment horizontal="center" vertical="center" wrapText="1"/>
    </xf>
    <xf numFmtId="164" fontId="8" fillId="0" borderId="4" xfId="1" applyFont="1" applyBorder="1" applyAlignment="1">
      <alignment horizontal="center" vertical="center" wrapText="1"/>
    </xf>
    <xf numFmtId="164" fontId="8" fillId="0" borderId="0" xfId="1" applyFont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164" fontId="8" fillId="0" borderId="8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wrapText="1"/>
      <protection hidden="1"/>
    </xf>
    <xf numFmtId="0" fontId="10" fillId="2" borderId="11" xfId="0" applyFont="1" applyFill="1" applyBorder="1" applyAlignment="1" applyProtection="1">
      <alignment horizontal="center" wrapText="1"/>
      <protection hidden="1"/>
    </xf>
    <xf numFmtId="0" fontId="9" fillId="3" borderId="9" xfId="4" applyFont="1" applyFill="1" applyBorder="1" applyAlignment="1">
      <alignment horizontal="center" vertical="center" wrapText="1"/>
    </xf>
    <xf numFmtId="0" fontId="9" fillId="3" borderId="11" xfId="4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</cellXfs>
  <cellStyles count="6">
    <cellStyle name="Moneda" xfId="1" builtinId="4"/>
    <cellStyle name="Moneda 2" xfId="3"/>
    <cellStyle name="Moneda 3" xfId="5"/>
    <cellStyle name="Normal" xfId="0" builtinId="0"/>
    <cellStyle name="Normal 2" xfId="2"/>
    <cellStyle name="Normal_Hoja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0482/2019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43830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2019</v>
          </cell>
          <cell r="F3" t="str">
            <v>SIDT</v>
          </cell>
          <cell r="G3">
            <v>43556</v>
          </cell>
          <cell r="H3">
            <v>43830</v>
          </cell>
          <cell r="I3">
            <v>50000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2019</v>
          </cell>
          <cell r="F4" t="str">
            <v>SIDT</v>
          </cell>
          <cell r="G4">
            <v>43556</v>
          </cell>
          <cell r="H4">
            <v>43830</v>
          </cell>
          <cell r="I4">
            <v>50000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2019</v>
          </cell>
          <cell r="F5" t="str">
            <v>SIDT</v>
          </cell>
          <cell r="G5">
            <v>43556</v>
          </cell>
          <cell r="H5">
            <v>43830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2019</v>
          </cell>
          <cell r="F6" t="str">
            <v>SIDT</v>
          </cell>
          <cell r="G6">
            <v>43556</v>
          </cell>
          <cell r="H6">
            <v>43830</v>
          </cell>
          <cell r="I6">
            <v>100000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2019</v>
          </cell>
          <cell r="F7" t="str">
            <v>SIDT</v>
          </cell>
          <cell r="G7">
            <v>43556</v>
          </cell>
          <cell r="H7">
            <v>43830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2019</v>
          </cell>
          <cell r="F8" t="str">
            <v>SIDT</v>
          </cell>
          <cell r="G8">
            <v>43556</v>
          </cell>
          <cell r="H8">
            <v>43830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D9"/>
          <cell r="E9" t="str">
            <v>SIB 2019</v>
          </cell>
          <cell r="F9" t="str">
            <v>SIDT</v>
          </cell>
          <cell r="G9">
            <v>43556</v>
          </cell>
          <cell r="H9">
            <v>43830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2019</v>
          </cell>
          <cell r="F10" t="str">
            <v>SIDT</v>
          </cell>
          <cell r="G10">
            <v>43556</v>
          </cell>
          <cell r="H10">
            <v>43830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D11"/>
          <cell r="E11" t="str">
            <v>SIB 2019</v>
          </cell>
          <cell r="F11" t="str">
            <v>SIDT</v>
          </cell>
          <cell r="G11">
            <v>43556</v>
          </cell>
          <cell r="H11">
            <v>43830</v>
          </cell>
          <cell r="I11">
            <v>200000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2019</v>
          </cell>
          <cell r="F12" t="str">
            <v>SIDT</v>
          </cell>
          <cell r="G12">
            <v>43556</v>
          </cell>
          <cell r="H12">
            <v>43830</v>
          </cell>
          <cell r="I12">
            <v>200000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2019</v>
          </cell>
          <cell r="F13" t="str">
            <v>SIDT</v>
          </cell>
          <cell r="G13">
            <v>43556</v>
          </cell>
          <cell r="H13">
            <v>43830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D14"/>
          <cell r="E14" t="str">
            <v>SIB 2019</v>
          </cell>
          <cell r="F14" t="str">
            <v>SIDT</v>
          </cell>
          <cell r="G14">
            <v>43556</v>
          </cell>
          <cell r="H14">
            <v>43830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Biodiversidad y patrones de variación genética en mamíferos del centro y sur de Argentina</v>
          </cell>
          <cell r="C15" t="str">
            <v>Schiaffino, María Romina</v>
          </cell>
          <cell r="D15"/>
          <cell r="E15" t="str">
            <v>SIB 2019</v>
          </cell>
          <cell r="F15" t="str">
            <v>SIDT</v>
          </cell>
          <cell r="G15">
            <v>43556</v>
          </cell>
          <cell r="H15">
            <v>43830</v>
          </cell>
          <cell r="I15">
            <v>200000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2019</v>
          </cell>
          <cell r="F16" t="str">
            <v>SIDT</v>
          </cell>
          <cell r="G16">
            <v>43556</v>
          </cell>
          <cell r="H16">
            <v>43830</v>
          </cell>
          <cell r="I16">
            <v>100000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2019</v>
          </cell>
          <cell r="F17" t="str">
            <v>SIDT</v>
          </cell>
          <cell r="G17">
            <v>43556</v>
          </cell>
          <cell r="H17">
            <v>43830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2019</v>
          </cell>
          <cell r="F18" t="str">
            <v>SIDT</v>
          </cell>
          <cell r="G18">
            <v>43556</v>
          </cell>
          <cell r="H18">
            <v>43830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2019</v>
          </cell>
          <cell r="F19" t="str">
            <v>SIDT</v>
          </cell>
          <cell r="G19">
            <v>43556</v>
          </cell>
          <cell r="H19">
            <v>43830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2019</v>
          </cell>
          <cell r="F20" t="str">
            <v>SIDT</v>
          </cell>
          <cell r="G20">
            <v>43556</v>
          </cell>
          <cell r="H20">
            <v>43830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2019</v>
          </cell>
          <cell r="F21" t="str">
            <v>SIDT</v>
          </cell>
          <cell r="G21">
            <v>43556</v>
          </cell>
          <cell r="H21">
            <v>43830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2019</v>
          </cell>
          <cell r="F22" t="str">
            <v>SIDT</v>
          </cell>
          <cell r="G22">
            <v>43556</v>
          </cell>
          <cell r="H22">
            <v>43830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2019</v>
          </cell>
          <cell r="F23" t="str">
            <v>SIDT</v>
          </cell>
          <cell r="G23">
            <v>43556</v>
          </cell>
          <cell r="H23">
            <v>43830</v>
          </cell>
          <cell r="I23">
            <v>200000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2019</v>
          </cell>
          <cell r="F24" t="str">
            <v>SIDT</v>
          </cell>
          <cell r="G24">
            <v>43556</v>
          </cell>
          <cell r="H24">
            <v>43830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2019</v>
          </cell>
          <cell r="F25" t="str">
            <v>SIDT</v>
          </cell>
          <cell r="G25">
            <v>43556</v>
          </cell>
          <cell r="H25">
            <v>43830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2019</v>
          </cell>
          <cell r="F26" t="str">
            <v>SIDT</v>
          </cell>
          <cell r="G26">
            <v>43556</v>
          </cell>
          <cell r="H26">
            <v>43830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2019</v>
          </cell>
          <cell r="F27" t="str">
            <v>SIDT</v>
          </cell>
          <cell r="G27">
            <v>43556</v>
          </cell>
          <cell r="H27">
            <v>43830</v>
          </cell>
          <cell r="I27">
            <v>200000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2019</v>
          </cell>
          <cell r="F28" t="str">
            <v>SIDT</v>
          </cell>
          <cell r="G28">
            <v>43556</v>
          </cell>
          <cell r="H28">
            <v>43830</v>
          </cell>
          <cell r="I28">
            <v>100000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D29"/>
          <cell r="E29" t="str">
            <v>SIB 2019</v>
          </cell>
          <cell r="F29" t="str">
            <v>SIDT</v>
          </cell>
          <cell r="G29">
            <v>43556</v>
          </cell>
          <cell r="H29">
            <v>43830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2019</v>
          </cell>
          <cell r="F30" t="str">
            <v>SIDT</v>
          </cell>
          <cell r="G30">
            <v>43556</v>
          </cell>
          <cell r="H30">
            <v>43830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2019</v>
          </cell>
          <cell r="F31" t="str">
            <v>SIDT</v>
          </cell>
          <cell r="G31">
            <v>43556</v>
          </cell>
          <cell r="H31">
            <v>43830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2019</v>
          </cell>
          <cell r="F32" t="str">
            <v>SIDT</v>
          </cell>
          <cell r="G32">
            <v>43556</v>
          </cell>
          <cell r="H32">
            <v>43830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2019</v>
          </cell>
          <cell r="F33" t="str">
            <v>SIDT</v>
          </cell>
          <cell r="G33">
            <v>43556</v>
          </cell>
          <cell r="H33">
            <v>43830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2019</v>
          </cell>
          <cell r="F34" t="str">
            <v>SIDT</v>
          </cell>
          <cell r="G34">
            <v>43556</v>
          </cell>
          <cell r="H34">
            <v>43830</v>
          </cell>
          <cell r="I34">
            <v>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2019</v>
          </cell>
          <cell r="F35" t="str">
            <v>SIDT</v>
          </cell>
          <cell r="G35">
            <v>43556</v>
          </cell>
          <cell r="H35">
            <v>43830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2019</v>
          </cell>
          <cell r="F36" t="str">
            <v>SIDT</v>
          </cell>
          <cell r="G36">
            <v>43556</v>
          </cell>
          <cell r="H36">
            <v>43830</v>
          </cell>
          <cell r="I36">
            <v>100000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2019</v>
          </cell>
          <cell r="F37" t="str">
            <v>SIDT</v>
          </cell>
          <cell r="G37">
            <v>43556</v>
          </cell>
          <cell r="H37">
            <v>43830</v>
          </cell>
          <cell r="I37">
            <v>200000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D38"/>
          <cell r="E38" t="str">
            <v>SIB 2019</v>
          </cell>
          <cell r="F38" t="str">
            <v>SIDT</v>
          </cell>
          <cell r="G38">
            <v>43556</v>
          </cell>
          <cell r="H38">
            <v>43830</v>
          </cell>
          <cell r="I38">
            <v>200000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D39"/>
          <cell r="E39" t="str">
            <v>SIB 2019</v>
          </cell>
          <cell r="F39" t="str">
            <v>SIDT</v>
          </cell>
          <cell r="G39">
            <v>43556</v>
          </cell>
          <cell r="H39">
            <v>43830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D40"/>
          <cell r="E40" t="str">
            <v>SIB 2019</v>
          </cell>
          <cell r="F40" t="str">
            <v>SIDT</v>
          </cell>
          <cell r="G40">
            <v>43556</v>
          </cell>
          <cell r="H40">
            <v>43830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2019</v>
          </cell>
          <cell r="F41" t="str">
            <v>SIDT</v>
          </cell>
          <cell r="G41">
            <v>43556</v>
          </cell>
          <cell r="H41">
            <v>43830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2019</v>
          </cell>
          <cell r="F42" t="str">
            <v>SIDT</v>
          </cell>
          <cell r="G42">
            <v>43556</v>
          </cell>
          <cell r="H42">
            <v>43830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2019</v>
          </cell>
          <cell r="F43" t="str">
            <v>SIDT</v>
          </cell>
          <cell r="G43">
            <v>43556</v>
          </cell>
          <cell r="H43">
            <v>43830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2019</v>
          </cell>
          <cell r="F44" t="str">
            <v>SIDT</v>
          </cell>
          <cell r="G44">
            <v>43556</v>
          </cell>
          <cell r="H44">
            <v>43830</v>
          </cell>
          <cell r="I44">
            <v>50000</v>
          </cell>
          <cell r="J44"/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2019</v>
          </cell>
          <cell r="F45" t="str">
            <v>SIDT</v>
          </cell>
          <cell r="G45">
            <v>43556</v>
          </cell>
          <cell r="H45">
            <v>43830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2019</v>
          </cell>
          <cell r="F46" t="str">
            <v>SIDT</v>
          </cell>
          <cell r="G46">
            <v>43556</v>
          </cell>
          <cell r="H46">
            <v>43830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2019</v>
          </cell>
          <cell r="F47" t="str">
            <v>SIDT</v>
          </cell>
          <cell r="G47">
            <v>43556</v>
          </cell>
          <cell r="H47">
            <v>43830</v>
          </cell>
          <cell r="I47">
            <v>100000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2019</v>
          </cell>
          <cell r="F48" t="str">
            <v>SIDT</v>
          </cell>
          <cell r="G48">
            <v>43556</v>
          </cell>
          <cell r="H48">
            <v>43830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2019</v>
          </cell>
          <cell r="F49" t="str">
            <v>SIDT</v>
          </cell>
          <cell r="G49">
            <v>43556</v>
          </cell>
          <cell r="H49">
            <v>43830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2019</v>
          </cell>
          <cell r="F50" t="str">
            <v>SIDT</v>
          </cell>
          <cell r="G50">
            <v>43556</v>
          </cell>
          <cell r="H50">
            <v>43830</v>
          </cell>
          <cell r="I50">
            <v>100000</v>
          </cell>
          <cell r="J50">
            <v>200000</v>
          </cell>
        </row>
        <row r="51">
          <cell r="A51"/>
          <cell r="B51"/>
          <cell r="C51"/>
          <cell r="D51"/>
          <cell r="E51"/>
          <cell r="F51"/>
          <cell r="G51"/>
          <cell r="H51"/>
          <cell r="I51"/>
          <cell r="J51"/>
        </row>
        <row r="52">
          <cell r="A52"/>
          <cell r="B52"/>
          <cell r="C52"/>
          <cell r="D52"/>
          <cell r="E52"/>
          <cell r="F52"/>
          <cell r="G52"/>
          <cell r="H52"/>
          <cell r="I52"/>
          <cell r="J52"/>
        </row>
        <row r="53">
          <cell r="A53"/>
          <cell r="B53"/>
          <cell r="C53"/>
          <cell r="D53"/>
          <cell r="E53"/>
          <cell r="F53"/>
          <cell r="G53"/>
          <cell r="H53"/>
          <cell r="I53"/>
          <cell r="J53"/>
        </row>
        <row r="54">
          <cell r="A54"/>
          <cell r="B54"/>
          <cell r="C54"/>
          <cell r="D54"/>
          <cell r="E54"/>
          <cell r="F54"/>
          <cell r="G54"/>
          <cell r="H54"/>
          <cell r="I54"/>
          <cell r="J54"/>
        </row>
        <row r="55">
          <cell r="A55"/>
          <cell r="B55"/>
          <cell r="C55"/>
          <cell r="D55"/>
          <cell r="E55"/>
          <cell r="F55"/>
          <cell r="G55"/>
          <cell r="H55"/>
          <cell r="I55"/>
          <cell r="J55"/>
        </row>
        <row r="56">
          <cell r="A56"/>
          <cell r="B56"/>
          <cell r="C56"/>
          <cell r="D56"/>
          <cell r="E56"/>
          <cell r="F56"/>
          <cell r="G56"/>
          <cell r="H56"/>
          <cell r="I56"/>
          <cell r="J56"/>
        </row>
        <row r="57">
          <cell r="A57"/>
          <cell r="B57"/>
          <cell r="C57"/>
          <cell r="D57"/>
          <cell r="E57"/>
          <cell r="F57"/>
          <cell r="G57"/>
          <cell r="H57"/>
          <cell r="I57"/>
          <cell r="J57"/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</row>
        <row r="59">
          <cell r="A59"/>
          <cell r="B59"/>
          <cell r="C59"/>
          <cell r="D59"/>
          <cell r="E59"/>
          <cell r="F59"/>
          <cell r="G59"/>
          <cell r="H59"/>
          <cell r="I59"/>
          <cell r="J59"/>
        </row>
        <row r="60">
          <cell r="A60"/>
          <cell r="B60"/>
          <cell r="C60"/>
          <cell r="D60"/>
          <cell r="E60"/>
          <cell r="F60"/>
          <cell r="G60"/>
          <cell r="H60"/>
          <cell r="I60"/>
          <cell r="J60"/>
        </row>
        <row r="61">
          <cell r="A61"/>
          <cell r="B61"/>
          <cell r="C61"/>
          <cell r="D61"/>
          <cell r="E61"/>
          <cell r="F61"/>
          <cell r="G61"/>
          <cell r="H61"/>
          <cell r="I61"/>
          <cell r="J61"/>
        </row>
        <row r="62">
          <cell r="A62"/>
          <cell r="B62"/>
          <cell r="C62"/>
          <cell r="D62"/>
          <cell r="E62"/>
          <cell r="F62"/>
          <cell r="G62"/>
          <cell r="H62"/>
          <cell r="I62"/>
          <cell r="J62"/>
        </row>
        <row r="63">
          <cell r="A63"/>
          <cell r="B63"/>
          <cell r="C63"/>
          <cell r="D63"/>
          <cell r="E63"/>
          <cell r="F63"/>
          <cell r="G63"/>
          <cell r="H63"/>
          <cell r="I63"/>
          <cell r="J63"/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</row>
        <row r="65">
          <cell r="A65"/>
          <cell r="B65"/>
          <cell r="C65"/>
          <cell r="D65"/>
          <cell r="E65"/>
          <cell r="F65"/>
          <cell r="G65"/>
          <cell r="H65"/>
          <cell r="I65"/>
          <cell r="J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</row>
        <row r="67">
          <cell r="A67"/>
          <cell r="B67"/>
          <cell r="C67"/>
          <cell r="D67"/>
          <cell r="E67"/>
          <cell r="F67"/>
          <cell r="G67"/>
          <cell r="H67"/>
          <cell r="I67"/>
          <cell r="J67"/>
        </row>
        <row r="68">
          <cell r="A68"/>
          <cell r="B68"/>
          <cell r="C68"/>
          <cell r="D68"/>
          <cell r="E68"/>
          <cell r="F68"/>
          <cell r="G68"/>
          <cell r="H68"/>
          <cell r="I68"/>
          <cell r="J68"/>
        </row>
        <row r="69">
          <cell r="A69"/>
          <cell r="B69"/>
          <cell r="C69"/>
          <cell r="D69"/>
          <cell r="E69"/>
          <cell r="F69"/>
          <cell r="G69"/>
          <cell r="H69"/>
          <cell r="I69"/>
          <cell r="J69"/>
        </row>
        <row r="70">
          <cell r="A70"/>
          <cell r="B70"/>
          <cell r="C70"/>
          <cell r="D70"/>
          <cell r="E70"/>
          <cell r="F70"/>
          <cell r="G70"/>
          <cell r="H70"/>
          <cell r="I70"/>
          <cell r="J70"/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  <cell r="J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  <cell r="J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  <cell r="J73"/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  <cell r="J74"/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  <cell r="J75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="110" zoomScaleNormal="110" workbookViewId="0">
      <selection activeCell="M16" sqref="I2:M16"/>
    </sheetView>
  </sheetViews>
  <sheetFormatPr baseColWidth="10" defaultColWidth="11.42578125" defaultRowHeight="15" x14ac:dyDescent="0.25"/>
  <cols>
    <col min="1" max="1" width="2.7109375" style="3" customWidth="1"/>
    <col min="2" max="2" width="11.85546875" style="1" customWidth="1"/>
    <col min="3" max="3" width="14.140625" style="1" customWidth="1"/>
    <col min="4" max="4" width="15.5703125" style="1" customWidth="1"/>
    <col min="5" max="5" width="13.42578125" style="1" customWidth="1"/>
    <col min="6" max="6" width="14.42578125" style="1" customWidth="1"/>
    <col min="7" max="7" width="12.5703125" style="4" customWidth="1"/>
    <col min="8" max="8" width="10.85546875" style="7" customWidth="1"/>
    <col min="9" max="9" width="11.85546875" style="1" bestFit="1" customWidth="1"/>
    <col min="10" max="16384" width="11.42578125" style="1"/>
  </cols>
  <sheetData>
    <row r="1" spans="1:13" x14ac:dyDescent="0.25">
      <c r="A1" s="71" t="s">
        <v>0</v>
      </c>
      <c r="B1" s="72"/>
      <c r="C1" s="72"/>
      <c r="D1" s="72"/>
      <c r="E1" s="72"/>
      <c r="F1" s="72"/>
      <c r="G1" s="72"/>
      <c r="H1" s="73"/>
    </row>
    <row r="2" spans="1:13" s="4" customFormat="1" ht="30" customHeight="1" x14ac:dyDescent="0.2">
      <c r="A2" s="74" t="s">
        <v>5</v>
      </c>
      <c r="B2" s="75"/>
      <c r="C2" s="75"/>
      <c r="D2" s="75"/>
      <c r="E2" s="75"/>
      <c r="F2" s="75"/>
      <c r="G2" s="75"/>
      <c r="H2" s="76"/>
      <c r="J2" s="40"/>
      <c r="K2" s="40"/>
      <c r="L2" s="43"/>
      <c r="M2" s="43"/>
    </row>
    <row r="3" spans="1:13" ht="15" customHeight="1" x14ac:dyDescent="0.25">
      <c r="A3" s="86" t="s">
        <v>43</v>
      </c>
      <c r="B3" s="87"/>
      <c r="C3" s="47" t="s">
        <v>53</v>
      </c>
      <c r="D3" s="46" t="s">
        <v>1</v>
      </c>
      <c r="E3" s="70" t="e">
        <f>IF(ISBLANK($C$3),"",VLOOKUP($C$3,#REF!,5,FALSE))</f>
        <v>#REF!</v>
      </c>
      <c r="F3" s="70"/>
      <c r="G3" s="34" t="s">
        <v>42</v>
      </c>
      <c r="H3" s="48" t="e">
        <f>IF(ISBLANK($C$3),"",VLOOKUP($C$3,#REF!,6,FALSE))</f>
        <v>#REF!</v>
      </c>
      <c r="J3" s="41" t="s">
        <v>12</v>
      </c>
      <c r="K3" s="41" t="s">
        <v>35</v>
      </c>
      <c r="L3" s="44"/>
      <c r="M3" s="44"/>
    </row>
    <row r="4" spans="1:13" ht="30" customHeight="1" x14ac:dyDescent="0.25">
      <c r="A4" s="81" t="s">
        <v>4</v>
      </c>
      <c r="B4" s="82"/>
      <c r="C4" s="83" t="e">
        <f>IF(ISBLANK($C$3),"",VLOOKUP($C$3,#REF!,2,FALSE))</f>
        <v>#REF!</v>
      </c>
      <c r="D4" s="84"/>
      <c r="E4" s="84"/>
      <c r="F4" s="84"/>
      <c r="G4" s="84"/>
      <c r="H4" s="85"/>
      <c r="J4" s="41" t="s">
        <v>44</v>
      </c>
      <c r="K4" s="41" t="s">
        <v>45</v>
      </c>
      <c r="L4" s="44"/>
      <c r="M4" s="44"/>
    </row>
    <row r="5" spans="1:13" x14ac:dyDescent="0.25">
      <c r="A5" s="81" t="s">
        <v>2</v>
      </c>
      <c r="B5" s="82"/>
      <c r="C5" s="79" t="e">
        <f>IF(ISBLANK($C$3),"",VLOOKUP($C$3,#REF!,3,FALSE))</f>
        <v>#REF!</v>
      </c>
      <c r="D5" s="79"/>
      <c r="E5" s="35" t="s">
        <v>3</v>
      </c>
      <c r="F5" s="79" t="e">
        <f>IF(ISBLANK($C$3),"",VLOOKUP($C$3,#REF!,4,FALSE))</f>
        <v>#REF!</v>
      </c>
      <c r="G5" s="79"/>
      <c r="H5" s="80"/>
      <c r="J5" s="41" t="s">
        <v>46</v>
      </c>
      <c r="K5" s="41" t="s">
        <v>47</v>
      </c>
      <c r="L5" s="44"/>
      <c r="M5" s="44"/>
    </row>
    <row r="6" spans="1:13" ht="15" customHeight="1" x14ac:dyDescent="0.25">
      <c r="A6" s="81" t="s">
        <v>6</v>
      </c>
      <c r="B6" s="82"/>
      <c r="C6" s="12" t="s">
        <v>7</v>
      </c>
      <c r="D6" s="13" t="e">
        <f>IF(ISBLANK($C$3),"",VLOOKUP($C$3,#REF!,7,FALSE))</f>
        <v>#REF!</v>
      </c>
      <c r="E6" s="98" t="s">
        <v>9</v>
      </c>
      <c r="F6" s="14" t="s">
        <v>10</v>
      </c>
      <c r="G6" s="77"/>
      <c r="H6" s="78"/>
      <c r="J6" s="41" t="s">
        <v>48</v>
      </c>
      <c r="K6" s="41" t="s">
        <v>49</v>
      </c>
      <c r="L6" s="44"/>
      <c r="M6" s="44"/>
    </row>
    <row r="7" spans="1:13" x14ac:dyDescent="0.25">
      <c r="A7" s="81"/>
      <c r="B7" s="82"/>
      <c r="C7" s="15" t="s">
        <v>8</v>
      </c>
      <c r="D7" s="16" t="e">
        <f>IF(ISBLANK($C$3),"",VLOOKUP($C$3,#REF!,8,FALSE))</f>
        <v>#REF!</v>
      </c>
      <c r="E7" s="99"/>
      <c r="F7" s="15" t="s">
        <v>11</v>
      </c>
      <c r="G7" s="90"/>
      <c r="H7" s="91"/>
      <c r="J7" s="41" t="s">
        <v>50</v>
      </c>
      <c r="K7" s="41" t="s">
        <v>51</v>
      </c>
      <c r="L7" s="44"/>
      <c r="M7" s="44"/>
    </row>
    <row r="8" spans="1:13" x14ac:dyDescent="0.25">
      <c r="A8" s="108"/>
      <c r="B8" s="88"/>
      <c r="C8" s="88"/>
      <c r="D8" s="88"/>
      <c r="E8" s="88"/>
      <c r="F8" s="88"/>
      <c r="G8" s="88"/>
      <c r="H8" s="89"/>
      <c r="J8" s="41" t="s">
        <v>52</v>
      </c>
      <c r="K8" s="41" t="s">
        <v>38</v>
      </c>
      <c r="L8" s="44"/>
      <c r="M8" s="44"/>
    </row>
    <row r="9" spans="1:13" x14ac:dyDescent="0.25">
      <c r="A9" s="92" t="s">
        <v>16</v>
      </c>
      <c r="B9" s="93"/>
      <c r="C9" s="93"/>
      <c r="D9" s="93"/>
      <c r="E9" s="93"/>
      <c r="F9" s="93"/>
      <c r="G9" s="93"/>
      <c r="H9" s="94"/>
      <c r="J9" s="41" t="s">
        <v>17</v>
      </c>
      <c r="K9" s="41" t="s">
        <v>37</v>
      </c>
      <c r="L9" s="44"/>
      <c r="M9" s="44"/>
    </row>
    <row r="10" spans="1:13" x14ac:dyDescent="0.25">
      <c r="A10" s="95"/>
      <c r="B10" s="96"/>
      <c r="C10" s="96"/>
      <c r="D10" s="96"/>
      <c r="E10" s="96"/>
      <c r="F10" s="96"/>
      <c r="G10" s="96"/>
      <c r="H10" s="97"/>
      <c r="J10" s="41" t="s">
        <v>18</v>
      </c>
      <c r="K10" s="41" t="s">
        <v>39</v>
      </c>
      <c r="L10" s="44"/>
      <c r="M10" s="44"/>
    </row>
    <row r="11" spans="1:13" s="4" customFormat="1" x14ac:dyDescent="0.2">
      <c r="A11" s="30" t="s">
        <v>21</v>
      </c>
      <c r="B11" s="100" t="s">
        <v>23</v>
      </c>
      <c r="C11" s="101"/>
      <c r="D11" s="101"/>
      <c r="E11" s="101"/>
      <c r="F11" s="17"/>
      <c r="G11" s="17" t="e">
        <f>IF(ISBLANK($C$3),0,VLOOKUP($C$3,#REF!,9,FALSE))</f>
        <v>#REF!</v>
      </c>
      <c r="H11" s="18"/>
      <c r="J11" s="41" t="s">
        <v>19</v>
      </c>
      <c r="K11" s="41" t="s">
        <v>36</v>
      </c>
      <c r="L11" s="43"/>
      <c r="M11" s="43"/>
    </row>
    <row r="12" spans="1:13" s="4" customFormat="1" x14ac:dyDescent="0.2">
      <c r="A12" s="30" t="s">
        <v>22</v>
      </c>
      <c r="B12" s="100" t="s">
        <v>26</v>
      </c>
      <c r="C12" s="101"/>
      <c r="D12" s="101"/>
      <c r="E12" s="101"/>
      <c r="F12" s="17"/>
      <c r="G12" s="17"/>
      <c r="H12" s="19"/>
      <c r="J12" s="41" t="s">
        <v>13</v>
      </c>
      <c r="K12" s="41" t="s">
        <v>40</v>
      </c>
      <c r="L12" s="43"/>
      <c r="M12" s="43"/>
    </row>
    <row r="13" spans="1:13" x14ac:dyDescent="0.25">
      <c r="A13" s="31" t="s">
        <v>30</v>
      </c>
      <c r="B13" s="106" t="s">
        <v>24</v>
      </c>
      <c r="C13" s="107"/>
      <c r="D13" s="107"/>
      <c r="E13" s="107"/>
      <c r="F13" s="20"/>
      <c r="G13" s="21" t="e">
        <f>G11-G12</f>
        <v>#REF!</v>
      </c>
      <c r="H13" s="22" t="s">
        <v>27</v>
      </c>
      <c r="I13" s="11"/>
      <c r="J13" s="41" t="s">
        <v>14</v>
      </c>
      <c r="K13" s="41"/>
      <c r="L13" s="44"/>
      <c r="M13" s="44"/>
    </row>
    <row r="14" spans="1:13" x14ac:dyDescent="0.25">
      <c r="A14" s="30"/>
      <c r="B14" s="36"/>
      <c r="C14" s="37"/>
      <c r="D14" s="37"/>
      <c r="E14" s="37"/>
      <c r="F14" s="38"/>
      <c r="G14" s="17"/>
      <c r="H14" s="39"/>
      <c r="I14" s="11"/>
      <c r="J14" s="42" t="s">
        <v>20</v>
      </c>
      <c r="K14" s="41"/>
      <c r="L14" s="44"/>
      <c r="M14" s="44"/>
    </row>
    <row r="15" spans="1:13" s="4" customFormat="1" x14ac:dyDescent="0.25">
      <c r="A15" s="30" t="s">
        <v>31</v>
      </c>
      <c r="B15" s="102" t="s">
        <v>29</v>
      </c>
      <c r="C15" s="103"/>
      <c r="D15" s="103"/>
      <c r="E15" s="103"/>
      <c r="F15" s="17"/>
      <c r="G15" s="17"/>
      <c r="H15" s="18"/>
      <c r="J15" s="45"/>
      <c r="K15" s="45"/>
    </row>
    <row r="16" spans="1:13" s="4" customFormat="1" x14ac:dyDescent="0.25">
      <c r="A16" s="30" t="s">
        <v>32</v>
      </c>
      <c r="B16" s="102" t="s">
        <v>28</v>
      </c>
      <c r="C16" s="103"/>
      <c r="D16" s="103"/>
      <c r="E16" s="103"/>
      <c r="F16" s="17">
        <f>G12-F15</f>
        <v>0</v>
      </c>
      <c r="G16" s="23"/>
      <c r="H16" s="24" t="s">
        <v>33</v>
      </c>
      <c r="I16" s="10"/>
      <c r="J16" s="45"/>
      <c r="K16" s="45"/>
    </row>
    <row r="17" spans="1:8" x14ac:dyDescent="0.25">
      <c r="A17" s="32"/>
      <c r="B17" s="25"/>
      <c r="C17" s="25"/>
      <c r="D17" s="25"/>
      <c r="E17" s="25"/>
      <c r="F17" s="26"/>
      <c r="G17" s="27"/>
      <c r="H17" s="28"/>
    </row>
    <row r="18" spans="1:8" s="4" customFormat="1" x14ac:dyDescent="0.25">
      <c r="A18" s="33" t="s">
        <v>34</v>
      </c>
      <c r="B18" s="104" t="s">
        <v>25</v>
      </c>
      <c r="C18" s="105"/>
      <c r="D18" s="105"/>
      <c r="E18" s="105"/>
      <c r="F18" s="27"/>
      <c r="G18" s="27"/>
      <c r="H18" s="29"/>
    </row>
    <row r="19" spans="1:8" x14ac:dyDescent="0.25">
      <c r="A19" s="115"/>
      <c r="B19" s="116"/>
      <c r="C19" s="116"/>
      <c r="D19" s="116"/>
      <c r="E19" s="109"/>
      <c r="F19" s="109"/>
      <c r="G19" s="109"/>
      <c r="H19" s="110"/>
    </row>
    <row r="20" spans="1:8" x14ac:dyDescent="0.25">
      <c r="A20" s="117"/>
      <c r="B20" s="118"/>
      <c r="C20" s="118"/>
      <c r="D20" s="118"/>
      <c r="E20" s="111"/>
      <c r="F20" s="111"/>
      <c r="G20" s="111"/>
      <c r="H20" s="112"/>
    </row>
    <row r="21" spans="1:8" x14ac:dyDescent="0.25">
      <c r="A21" s="117"/>
      <c r="B21" s="118"/>
      <c r="C21" s="118"/>
      <c r="D21" s="118"/>
      <c r="E21" s="111"/>
      <c r="F21" s="111"/>
      <c r="G21" s="111"/>
      <c r="H21" s="112"/>
    </row>
    <row r="22" spans="1:8" x14ac:dyDescent="0.25">
      <c r="A22" s="117"/>
      <c r="B22" s="118"/>
      <c r="C22" s="118"/>
      <c r="D22" s="118"/>
      <c r="E22" s="111"/>
      <c r="F22" s="111"/>
      <c r="G22" s="111"/>
      <c r="H22" s="112"/>
    </row>
    <row r="23" spans="1:8" x14ac:dyDescent="0.25">
      <c r="A23" s="117"/>
      <c r="B23" s="118"/>
      <c r="C23" s="118"/>
      <c r="D23" s="118"/>
      <c r="E23" s="111"/>
      <c r="F23" s="111"/>
      <c r="G23" s="111"/>
      <c r="H23" s="112"/>
    </row>
    <row r="24" spans="1:8" x14ac:dyDescent="0.25">
      <c r="A24" s="117"/>
      <c r="B24" s="118"/>
      <c r="C24" s="118"/>
      <c r="D24" s="118"/>
      <c r="E24" s="111"/>
      <c r="F24" s="111"/>
      <c r="G24" s="111"/>
      <c r="H24" s="112"/>
    </row>
    <row r="25" spans="1:8" x14ac:dyDescent="0.25">
      <c r="A25" s="117"/>
      <c r="B25" s="118"/>
      <c r="C25" s="118"/>
      <c r="D25" s="118"/>
      <c r="E25" s="111"/>
      <c r="F25" s="111"/>
      <c r="G25" s="111"/>
      <c r="H25" s="112"/>
    </row>
    <row r="26" spans="1:8" x14ac:dyDescent="0.25">
      <c r="A26" s="117"/>
      <c r="B26" s="118"/>
      <c r="C26" s="118"/>
      <c r="D26" s="118"/>
      <c r="E26" s="111"/>
      <c r="F26" s="111"/>
      <c r="G26" s="111"/>
      <c r="H26" s="112"/>
    </row>
    <row r="27" spans="1:8" x14ac:dyDescent="0.25">
      <c r="A27" s="117"/>
      <c r="B27" s="118"/>
      <c r="C27" s="118"/>
      <c r="D27" s="118"/>
      <c r="E27" s="111"/>
      <c r="F27" s="111"/>
      <c r="G27" s="111"/>
      <c r="H27" s="112"/>
    </row>
    <row r="28" spans="1:8" x14ac:dyDescent="0.25">
      <c r="A28" s="117"/>
      <c r="B28" s="118"/>
      <c r="C28" s="118"/>
      <c r="D28" s="118"/>
      <c r="E28" s="111"/>
      <c r="F28" s="111"/>
      <c r="G28" s="111"/>
      <c r="H28" s="112"/>
    </row>
    <row r="29" spans="1:8" x14ac:dyDescent="0.25">
      <c r="A29" s="119"/>
      <c r="B29" s="120"/>
      <c r="C29" s="120"/>
      <c r="D29" s="120"/>
      <c r="E29" s="113"/>
      <c r="F29" s="113"/>
      <c r="G29" s="113"/>
      <c r="H29" s="114"/>
    </row>
    <row r="30" spans="1:8" x14ac:dyDescent="0.25">
      <c r="A30" s="108" t="s">
        <v>15</v>
      </c>
      <c r="B30" s="88"/>
      <c r="C30" s="88"/>
      <c r="D30" s="88"/>
      <c r="E30" s="88" t="s">
        <v>41</v>
      </c>
      <c r="F30" s="88"/>
      <c r="G30" s="88"/>
      <c r="H30" s="89"/>
    </row>
    <row r="31" spans="1:8" x14ac:dyDescent="0.25">
      <c r="B31" s="2"/>
      <c r="C31" s="3"/>
      <c r="D31" s="3"/>
      <c r="E31" s="2"/>
      <c r="F31" s="3"/>
      <c r="G31" s="9"/>
      <c r="H31" s="6"/>
    </row>
    <row r="32" spans="1:8" x14ac:dyDescent="0.25">
      <c r="B32" s="2"/>
      <c r="C32" s="2"/>
      <c r="D32" s="2"/>
      <c r="E32" s="2"/>
      <c r="F32" s="2"/>
      <c r="G32" s="8"/>
      <c r="H32" s="5"/>
    </row>
    <row r="33" spans="2:8" x14ac:dyDescent="0.25">
      <c r="B33" s="2"/>
      <c r="C33" s="2"/>
      <c r="D33" s="2"/>
      <c r="E33" s="2"/>
      <c r="F33" s="2"/>
      <c r="G33" s="8"/>
      <c r="H33" s="5"/>
    </row>
    <row r="34" spans="2:8" x14ac:dyDescent="0.25">
      <c r="B34" s="2"/>
      <c r="C34" s="2"/>
      <c r="D34" s="2"/>
      <c r="E34" s="2"/>
      <c r="F34" s="2"/>
      <c r="G34" s="8"/>
      <c r="H34" s="5"/>
    </row>
    <row r="35" spans="2:8" x14ac:dyDescent="0.25">
      <c r="B35" s="2"/>
      <c r="C35" s="2"/>
      <c r="D35" s="2"/>
      <c r="E35" s="2"/>
      <c r="F35" s="2"/>
      <c r="G35" s="8"/>
      <c r="H35" s="5"/>
    </row>
    <row r="36" spans="2:8" x14ac:dyDescent="0.25">
      <c r="B36" s="2"/>
      <c r="C36" s="2"/>
      <c r="D36" s="2"/>
      <c r="E36" s="2"/>
      <c r="F36" s="2"/>
      <c r="G36" s="8"/>
      <c r="H36" s="5"/>
    </row>
  </sheetData>
  <dataConsolidate/>
  <mergeCells count="25">
    <mergeCell ref="E30:H30"/>
    <mergeCell ref="G7:H7"/>
    <mergeCell ref="A9:H10"/>
    <mergeCell ref="E6:E7"/>
    <mergeCell ref="B11:E11"/>
    <mergeCell ref="B12:E12"/>
    <mergeCell ref="B15:E15"/>
    <mergeCell ref="B16:E16"/>
    <mergeCell ref="B18:E18"/>
    <mergeCell ref="B13:E13"/>
    <mergeCell ref="A30:D30"/>
    <mergeCell ref="A8:H8"/>
    <mergeCell ref="E19:H29"/>
    <mergeCell ref="A19:D29"/>
    <mergeCell ref="E3:F3"/>
    <mergeCell ref="A1:H1"/>
    <mergeCell ref="A2:H2"/>
    <mergeCell ref="G6:H6"/>
    <mergeCell ref="F5:H5"/>
    <mergeCell ref="C5:D5"/>
    <mergeCell ref="A4:B4"/>
    <mergeCell ref="A5:B5"/>
    <mergeCell ref="A6:B7"/>
    <mergeCell ref="C4:H4"/>
    <mergeCell ref="A3:B3"/>
  </mergeCells>
  <dataValidations count="15">
    <dataValidation type="decimal" allowBlank="1" showInputMessage="1" showErrorMessage="1" errorTitle="Error" error="Ingrese el importe correctamente, no pudiendo superar el monto del subsidio otorgado" sqref="G12">
      <formula1>0</formula1>
      <formula2>G11</formula2>
    </dataValidation>
    <dataValidation type="whole" allowBlank="1" showInputMessage="1" showErrorMessage="1" errorTitle="Saldo insuficiente" error="Su saldo es insuficiente en relación al adelanto solicitado." sqref="G18">
      <formula1>0</formula1>
      <formula2>G13</formula2>
    </dataValidation>
    <dataValidation type="textLength" errorStyle="warning" allowBlank="1" showInputMessage="1" showErrorMessage="1" errorTitle="Error columna" error="Debe ingresar los montos en la columna G" promptTitle="Error Columna E" prompt="Debe ingresar los montos en la Columna G" sqref="H18 H16">
      <formula1>0</formula1>
      <formula2>0</formula2>
    </dataValidation>
    <dataValidation type="textLength" errorStyle="warning" allowBlank="1" errorTitle="Error columna" error="Debe ingresar los montos en la columna E" promptTitle="Error Columna E" prompt="Debe ingresar los montos en la Columna E" sqref="H17 H13:H14">
      <formula1>0</formula1>
      <formula2>0</formula2>
    </dataValidation>
    <dataValidation type="textLength" operator="equal" allowBlank="1" showInputMessage="1" showErrorMessage="1" errorTitle="Error" error="Ingrese importe en celda G22" sqref="F18">
      <formula1>0</formula1>
    </dataValidation>
    <dataValidation type="whole" operator="lessThanOrEqual" allowBlank="1" showInputMessage="1" showErrorMessage="1" errorTitle="Error en monto de las rendicione" error="El monto de las rendiciones aprobadas no puede superar los adelantos pagados a la fecha" sqref="F15">
      <formula1>#REF!</formula1>
    </dataValidation>
    <dataValidation type="textLength" operator="equal" allowBlank="1" showInputMessage="1" showErrorMessage="1" errorTitle="Error en monto de las rendicione" error="Ingrese importe en celda F18" sqref="G15">
      <formula1>0</formula1>
    </dataValidation>
    <dataValidation type="textLength" operator="equal" allowBlank="1" showInputMessage="1" showErrorMessage="1" errorTitle="Error" error="El importe se calcula automáticamente en celda F19" sqref="G16">
      <formula1>0</formula1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H12">
      <formula1>0</formula1>
      <formula2>0</formula2>
    </dataValidation>
    <dataValidation type="textLength" operator="equal" allowBlank="1" showInputMessage="1" showErrorMessage="1" errorTitle="Error" error="Ingrese importe en celda G13" promptTitle="Adelantos otorgados" prompt="Ingrese en celda G13 el importe de adelantos otorgados a la Dirección del Proyecto, sin incluir la presente solicitud." sqref="F12">
      <formula1>0</formula1>
    </dataValidation>
    <dataValidation type="textLength" operator="equal" allowBlank="1" showInputMessage="1" showErrorMessage="1" errorTitle="Error" error="El importe se calcula automáticamente en celda G20" promptTitle="Saldo disponible a la fecha" prompt="El importe refleja el saldo del proyecto, disponible para solicitar adelantos o compras y contrataciones." sqref="F13:F14">
      <formula1>0</formula1>
    </dataValidation>
    <dataValidation type="textLength" allowBlank="1" showInputMessage="1" showErrorMessage="1" errorTitle="Error columna" error="Debe ingresar los montos en la columna E" promptTitle="Monto del subsidio" sqref="H11">
      <formula1>0</formula1>
      <formula2>0</formula2>
    </dataValidation>
    <dataValidation type="textLength" operator="equal" allowBlank="1" showInputMessage="1" showErrorMessage="1" errorTitle="Dato a columna G" error="Ingrese importe en celda G15" promptTitle="Importe del subsidio" prompt="Ingrese en celda G12, el importe total adjudicado al proyecto (sin incluir montos de contrapartes)_x000a_" sqref="F11">
      <formula1>0</formula1>
    </dataValidation>
    <dataValidation type="decimal" operator="lessThanOrEqual" allowBlank="1" showInputMessage="1" showErrorMessage="1" errorTitle="Error" error="Ingrese un importe menor o igual a $100.000" sqref="G11">
      <formula1>100000</formula1>
    </dataValidation>
    <dataValidation type="textLength" errorStyle="warning" allowBlank="1" showInputMessage="1" showErrorMessage="1" errorTitle="Error columna" error="Debe ingresar los montos en la columna G" promptTitle="Error Columna G" prompt="Debe ingresar los montos en la Columna E" sqref="H15">
      <formula1>0</formula1>
      <formula2>0</formula2>
    </dataValidation>
  </dataValidations>
  <printOptions horizontalCentered="1" verticalCentered="1"/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zoomScaleNormal="100" workbookViewId="0">
      <selection activeCell="G14" sqref="G14"/>
    </sheetView>
  </sheetViews>
  <sheetFormatPr baseColWidth="10" defaultRowHeight="15" x14ac:dyDescent="0.25"/>
  <cols>
    <col min="1" max="1" width="7.85546875" customWidth="1"/>
    <col min="3" max="3" width="8.5703125" customWidth="1"/>
    <col min="5" max="5" width="9.85546875" customWidth="1"/>
    <col min="6" max="6" width="13.42578125" customWidth="1"/>
    <col min="7" max="7" width="13.5703125" bestFit="1" customWidth="1"/>
    <col min="8" max="8" width="10.28515625" customWidth="1"/>
  </cols>
  <sheetData>
    <row r="1" spans="1:13" x14ac:dyDescent="0.25">
      <c r="A1" s="133" t="s">
        <v>0</v>
      </c>
      <c r="B1" s="134"/>
      <c r="C1" s="134"/>
      <c r="D1" s="134"/>
      <c r="E1" s="134"/>
      <c r="F1" s="134"/>
      <c r="G1" s="134"/>
      <c r="H1" s="135"/>
    </row>
    <row r="2" spans="1:13" ht="30" customHeight="1" x14ac:dyDescent="0.25">
      <c r="A2" s="74" t="s">
        <v>5</v>
      </c>
      <c r="B2" s="75"/>
      <c r="C2" s="75"/>
      <c r="D2" s="75"/>
      <c r="E2" s="75"/>
      <c r="F2" s="75"/>
      <c r="G2" s="75"/>
      <c r="H2" s="76"/>
    </row>
    <row r="3" spans="1:13" x14ac:dyDescent="0.25">
      <c r="A3" s="74"/>
      <c r="B3" s="75"/>
      <c r="C3" s="75"/>
      <c r="D3" s="75"/>
      <c r="E3" s="75"/>
      <c r="F3" s="75"/>
      <c r="G3" s="75"/>
      <c r="H3" s="76"/>
    </row>
    <row r="4" spans="1:13" ht="15.75" customHeight="1" x14ac:dyDescent="0.25">
      <c r="A4" s="34" t="s">
        <v>43</v>
      </c>
      <c r="B4" s="53"/>
      <c r="C4" s="140" t="s">
        <v>1</v>
      </c>
      <c r="D4" s="141"/>
      <c r="E4" s="138" t="str">
        <f>IF(ISBLANK($B$4),"",VLOOKUP($B$4,[1]Proyectos!$A$1:$J$75,5,FALSE))</f>
        <v/>
      </c>
      <c r="F4" s="139"/>
      <c r="G4" s="34" t="s">
        <v>42</v>
      </c>
      <c r="H4" s="63" t="str">
        <f>IF(ISBLANK($B$4),"",VLOOKUP($B$4,[1]Proyectos!$A$1:$J$75,6,FALSE))</f>
        <v/>
      </c>
    </row>
    <row r="5" spans="1:13" ht="48" customHeight="1" x14ac:dyDescent="0.25">
      <c r="A5" s="81" t="s">
        <v>4</v>
      </c>
      <c r="B5" s="82"/>
      <c r="C5" s="142" t="str">
        <f>IF(ISBLANK($B$4),"",VLOOKUP($B$4,[1]Proyectos!$A$1:$J$75,2,FALSE))</f>
        <v/>
      </c>
      <c r="D5" s="143"/>
      <c r="E5" s="143"/>
      <c r="F5" s="143"/>
      <c r="G5" s="143"/>
      <c r="H5" s="144"/>
    </row>
    <row r="6" spans="1:13" ht="25.5" x14ac:dyDescent="0.25">
      <c r="A6" s="81" t="s">
        <v>2</v>
      </c>
      <c r="B6" s="82"/>
      <c r="C6" s="136" t="str">
        <f>IF(ISBLANK($B$4),"",VLOOKUP($B$4,[1]Proyectos!$A$1:$J$75,3,FALSE))</f>
        <v/>
      </c>
      <c r="D6" s="136"/>
      <c r="E6" s="49" t="s">
        <v>3</v>
      </c>
      <c r="F6" s="136" t="str">
        <f>IF(ISBLANK($B$4),"",VLOOKUP($B$4,[1]Proyectos!$A$1:$J$75,4,FALSE))</f>
        <v/>
      </c>
      <c r="G6" s="136"/>
      <c r="H6" s="137"/>
    </row>
    <row r="7" spans="1:13" ht="15" customHeight="1" x14ac:dyDescent="0.25">
      <c r="A7" s="155" t="s">
        <v>6</v>
      </c>
      <c r="B7" s="155"/>
      <c r="C7" s="66" t="s">
        <v>7</v>
      </c>
      <c r="D7" s="68" t="str">
        <f>IF(ISBLANK($B$4),"",VLOOKUP($B$4,[1]Proyectos!$A$1:$J$75,7,FALSE))</f>
        <v/>
      </c>
      <c r="E7" s="159" t="s">
        <v>9</v>
      </c>
      <c r="F7" s="67" t="s">
        <v>10</v>
      </c>
      <c r="G7" s="145"/>
      <c r="H7" s="146"/>
      <c r="M7" s="55"/>
    </row>
    <row r="8" spans="1:13" x14ac:dyDescent="0.25">
      <c r="A8" s="155"/>
      <c r="B8" s="155"/>
      <c r="C8" s="157"/>
      <c r="D8" s="158"/>
      <c r="E8" s="160"/>
      <c r="F8" s="66" t="s">
        <v>11</v>
      </c>
      <c r="G8" s="147"/>
      <c r="H8" s="146"/>
      <c r="M8" s="55" t="s">
        <v>55</v>
      </c>
    </row>
    <row r="9" spans="1:13" x14ac:dyDescent="0.25">
      <c r="A9" s="155"/>
      <c r="B9" s="155"/>
      <c r="C9" s="66" t="s">
        <v>8</v>
      </c>
      <c r="D9" s="68" t="str">
        <f>IF(ISBLANK($B$4),"",VLOOKUP($B$4,[1]Proyectos!$A$1:$J$75,8,FALSE))</f>
        <v/>
      </c>
      <c r="E9" s="161"/>
      <c r="F9" s="66" t="s">
        <v>54</v>
      </c>
      <c r="G9" s="156"/>
      <c r="H9" s="145"/>
      <c r="M9" s="55" t="s">
        <v>56</v>
      </c>
    </row>
    <row r="10" spans="1:13" x14ac:dyDescent="0.25">
      <c r="A10" s="108"/>
      <c r="B10" s="88"/>
      <c r="C10" s="88"/>
      <c r="D10" s="88"/>
      <c r="E10" s="88"/>
      <c r="F10" s="88"/>
      <c r="G10" s="88"/>
      <c r="H10" s="89"/>
    </row>
    <row r="11" spans="1:13" x14ac:dyDescent="0.25">
      <c r="A11" s="92" t="s">
        <v>16</v>
      </c>
      <c r="B11" s="93"/>
      <c r="C11" s="93"/>
      <c r="D11" s="93"/>
      <c r="E11" s="93"/>
      <c r="F11" s="93"/>
      <c r="G11" s="93"/>
      <c r="H11" s="94"/>
    </row>
    <row r="12" spans="1:13" x14ac:dyDescent="0.25">
      <c r="A12" s="95"/>
      <c r="B12" s="96"/>
      <c r="C12" s="96"/>
      <c r="D12" s="96"/>
      <c r="E12" s="96"/>
      <c r="F12" s="96"/>
      <c r="G12" s="96"/>
      <c r="H12" s="97"/>
    </row>
    <row r="13" spans="1:13" ht="30" customHeight="1" x14ac:dyDescent="0.25">
      <c r="A13" s="52" t="s">
        <v>21</v>
      </c>
      <c r="B13" s="100" t="s">
        <v>23</v>
      </c>
      <c r="C13" s="101"/>
      <c r="D13" s="101"/>
      <c r="E13" s="101"/>
      <c r="F13" s="17"/>
      <c r="G13" s="64">
        <f>IF(ISBLANK($B$4),0,VLOOKUP($B$4,[1]Proyectos!$A$1:$J$75,9,FALSE))</f>
        <v>0</v>
      </c>
      <c r="H13" s="56"/>
    </row>
    <row r="14" spans="1:13" ht="30" customHeight="1" x14ac:dyDescent="0.25">
      <c r="A14" s="52" t="s">
        <v>22</v>
      </c>
      <c r="B14" s="100" t="s">
        <v>26</v>
      </c>
      <c r="C14" s="101"/>
      <c r="D14" s="101"/>
      <c r="E14" s="101"/>
      <c r="F14" s="17"/>
      <c r="G14" s="17"/>
      <c r="H14" s="57"/>
    </row>
    <row r="15" spans="1:13" ht="30" customHeight="1" x14ac:dyDescent="0.25">
      <c r="A15" s="51" t="s">
        <v>30</v>
      </c>
      <c r="B15" s="148" t="s">
        <v>24</v>
      </c>
      <c r="C15" s="149"/>
      <c r="D15" s="149"/>
      <c r="E15" s="149"/>
      <c r="F15" s="20"/>
      <c r="G15" s="65">
        <f>G13-G14</f>
        <v>0</v>
      </c>
      <c r="H15" s="58" t="s">
        <v>27</v>
      </c>
    </row>
    <row r="16" spans="1:13" ht="30" customHeight="1" x14ac:dyDescent="0.25">
      <c r="A16" s="52"/>
      <c r="B16" s="36"/>
      <c r="C16" s="37"/>
      <c r="D16" s="37"/>
      <c r="E16" s="37"/>
      <c r="F16" s="38"/>
      <c r="G16" s="17"/>
      <c r="H16" s="59"/>
    </row>
    <row r="17" spans="1:8" ht="30" customHeight="1" x14ac:dyDescent="0.25">
      <c r="A17" s="52" t="s">
        <v>31</v>
      </c>
      <c r="B17" s="152" t="s">
        <v>29</v>
      </c>
      <c r="C17" s="153"/>
      <c r="D17" s="153"/>
      <c r="E17" s="153"/>
      <c r="F17" s="154"/>
      <c r="G17" s="17"/>
      <c r="H17" s="56"/>
    </row>
    <row r="18" spans="1:8" ht="30" customHeight="1" x14ac:dyDescent="0.25">
      <c r="A18" s="52" t="s">
        <v>32</v>
      </c>
      <c r="B18" s="150" t="s">
        <v>28</v>
      </c>
      <c r="C18" s="151"/>
      <c r="D18" s="151"/>
      <c r="E18" s="151"/>
      <c r="F18" s="54"/>
      <c r="G18" s="64">
        <f>G14-G17</f>
        <v>0</v>
      </c>
      <c r="H18" s="60" t="s">
        <v>33</v>
      </c>
    </row>
    <row r="19" spans="1:8" ht="30" customHeight="1" x14ac:dyDescent="0.25">
      <c r="A19" s="50"/>
      <c r="B19" s="25"/>
      <c r="C19" s="25"/>
      <c r="D19" s="25"/>
      <c r="E19" s="25"/>
      <c r="F19" s="26"/>
      <c r="G19" s="27"/>
      <c r="H19" s="61"/>
    </row>
    <row r="20" spans="1:8" ht="30" customHeight="1" x14ac:dyDescent="0.25">
      <c r="A20" s="33" t="s">
        <v>34</v>
      </c>
      <c r="B20" s="104" t="s">
        <v>25</v>
      </c>
      <c r="C20" s="105"/>
      <c r="D20" s="105"/>
      <c r="E20" s="105"/>
      <c r="F20" s="27"/>
      <c r="G20" s="69"/>
      <c r="H20" s="62"/>
    </row>
    <row r="21" spans="1:8" x14ac:dyDescent="0.25">
      <c r="A21" s="127"/>
      <c r="B21" s="128"/>
      <c r="C21" s="128"/>
      <c r="D21" s="128"/>
      <c r="E21" s="121"/>
      <c r="F21" s="121"/>
      <c r="G21" s="121"/>
      <c r="H21" s="122"/>
    </row>
    <row r="22" spans="1:8" x14ac:dyDescent="0.25">
      <c r="A22" s="129"/>
      <c r="B22" s="130"/>
      <c r="C22" s="130"/>
      <c r="D22" s="130"/>
      <c r="E22" s="123"/>
      <c r="F22" s="123"/>
      <c r="G22" s="123"/>
      <c r="H22" s="124"/>
    </row>
    <row r="23" spans="1:8" x14ac:dyDescent="0.25">
      <c r="A23" s="129"/>
      <c r="B23" s="130"/>
      <c r="C23" s="130"/>
      <c r="D23" s="130"/>
      <c r="E23" s="123"/>
      <c r="F23" s="123"/>
      <c r="G23" s="123"/>
      <c r="H23" s="124"/>
    </row>
    <row r="24" spans="1:8" x14ac:dyDescent="0.25">
      <c r="A24" s="129"/>
      <c r="B24" s="130"/>
      <c r="C24" s="130"/>
      <c r="D24" s="130"/>
      <c r="E24" s="123"/>
      <c r="F24" s="123"/>
      <c r="G24" s="123"/>
      <c r="H24" s="124"/>
    </row>
    <row r="25" spans="1:8" x14ac:dyDescent="0.25">
      <c r="A25" s="129"/>
      <c r="B25" s="130"/>
      <c r="C25" s="130"/>
      <c r="D25" s="130"/>
      <c r="E25" s="123"/>
      <c r="F25" s="123"/>
      <c r="G25" s="123"/>
      <c r="H25" s="124"/>
    </row>
    <row r="26" spans="1:8" x14ac:dyDescent="0.25">
      <c r="A26" s="129"/>
      <c r="B26" s="130"/>
      <c r="C26" s="130"/>
      <c r="D26" s="130"/>
      <c r="E26" s="123"/>
      <c r="F26" s="123"/>
      <c r="G26" s="123"/>
      <c r="H26" s="124"/>
    </row>
    <row r="27" spans="1:8" x14ac:dyDescent="0.25">
      <c r="A27" s="129"/>
      <c r="B27" s="130"/>
      <c r="C27" s="130"/>
      <c r="D27" s="130"/>
      <c r="E27" s="123"/>
      <c r="F27" s="123"/>
      <c r="G27" s="123"/>
      <c r="H27" s="124"/>
    </row>
    <row r="28" spans="1:8" x14ac:dyDescent="0.25">
      <c r="A28" s="129"/>
      <c r="B28" s="130"/>
      <c r="C28" s="130"/>
      <c r="D28" s="130"/>
      <c r="E28" s="123"/>
      <c r="F28" s="123"/>
      <c r="G28" s="123"/>
      <c r="H28" s="124"/>
    </row>
    <row r="29" spans="1:8" x14ac:dyDescent="0.25">
      <c r="A29" s="129"/>
      <c r="B29" s="130"/>
      <c r="C29" s="130"/>
      <c r="D29" s="130"/>
      <c r="E29" s="123"/>
      <c r="F29" s="123"/>
      <c r="G29" s="123"/>
      <c r="H29" s="124"/>
    </row>
    <row r="30" spans="1:8" x14ac:dyDescent="0.25">
      <c r="A30" s="129"/>
      <c r="B30" s="130"/>
      <c r="C30" s="130"/>
      <c r="D30" s="130"/>
      <c r="E30" s="123"/>
      <c r="F30" s="123"/>
      <c r="G30" s="123"/>
      <c r="H30" s="124"/>
    </row>
    <row r="31" spans="1:8" x14ac:dyDescent="0.25">
      <c r="A31" s="129"/>
      <c r="B31" s="130"/>
      <c r="C31" s="130"/>
      <c r="D31" s="130"/>
      <c r="E31" s="123"/>
      <c r="F31" s="123"/>
      <c r="G31" s="123"/>
      <c r="H31" s="124"/>
    </row>
    <row r="32" spans="1:8" x14ac:dyDescent="0.25">
      <c r="A32" s="129"/>
      <c r="B32" s="130"/>
      <c r="C32" s="130"/>
      <c r="D32" s="130"/>
      <c r="E32" s="123"/>
      <c r="F32" s="123"/>
      <c r="G32" s="123"/>
      <c r="H32" s="124"/>
    </row>
    <row r="33" spans="1:8" x14ac:dyDescent="0.25">
      <c r="A33" s="129"/>
      <c r="B33" s="130"/>
      <c r="C33" s="130"/>
      <c r="D33" s="130"/>
      <c r="E33" s="123"/>
      <c r="F33" s="123"/>
      <c r="G33" s="123"/>
      <c r="H33" s="124"/>
    </row>
    <row r="34" spans="1:8" x14ac:dyDescent="0.25">
      <c r="A34" s="129"/>
      <c r="B34" s="130"/>
      <c r="C34" s="130"/>
      <c r="D34" s="130"/>
      <c r="E34" s="123"/>
      <c r="F34" s="123"/>
      <c r="G34" s="123"/>
      <c r="H34" s="124"/>
    </row>
    <row r="35" spans="1:8" x14ac:dyDescent="0.25">
      <c r="A35" s="129"/>
      <c r="B35" s="130"/>
      <c r="C35" s="130"/>
      <c r="D35" s="130"/>
      <c r="E35" s="123"/>
      <c r="F35" s="123"/>
      <c r="G35" s="123"/>
      <c r="H35" s="124"/>
    </row>
    <row r="36" spans="1:8" x14ac:dyDescent="0.25">
      <c r="A36" s="129"/>
      <c r="B36" s="130"/>
      <c r="C36" s="130"/>
      <c r="D36" s="130"/>
      <c r="E36" s="123"/>
      <c r="F36" s="123"/>
      <c r="G36" s="123"/>
      <c r="H36" s="124"/>
    </row>
    <row r="37" spans="1:8" x14ac:dyDescent="0.25">
      <c r="A37" s="131"/>
      <c r="B37" s="132"/>
      <c r="C37" s="132"/>
      <c r="D37" s="132"/>
      <c r="E37" s="125"/>
      <c r="F37" s="125"/>
      <c r="G37" s="125"/>
      <c r="H37" s="126"/>
    </row>
    <row r="38" spans="1:8" x14ac:dyDescent="0.25">
      <c r="A38" s="108" t="s">
        <v>15</v>
      </c>
      <c r="B38" s="88"/>
      <c r="C38" s="88"/>
      <c r="D38" s="88"/>
      <c r="E38" s="88" t="s">
        <v>41</v>
      </c>
      <c r="F38" s="88"/>
      <c r="G38" s="88"/>
      <c r="H38" s="89"/>
    </row>
  </sheetData>
  <protectedRanges>
    <protectedRange sqref="G9" name="Sede de cobro"/>
    <protectedRange sqref="G17" name="Rendiciones aprobadas a la fecha"/>
    <protectedRange sqref="G7:H9" name="Adelanto"/>
    <protectedRange sqref="G14" name="Adelantos otorgados a la fecha"/>
    <protectedRange sqref="B4" name="Código"/>
    <protectedRange sqref="A21" name="Firma"/>
  </protectedRanges>
  <mergeCells count="28">
    <mergeCell ref="A38:D38"/>
    <mergeCell ref="E38:H38"/>
    <mergeCell ref="G7:H7"/>
    <mergeCell ref="G8:H8"/>
    <mergeCell ref="A11:H12"/>
    <mergeCell ref="B13:E13"/>
    <mergeCell ref="B14:E14"/>
    <mergeCell ref="B15:E15"/>
    <mergeCell ref="B18:E18"/>
    <mergeCell ref="B20:E20"/>
    <mergeCell ref="B17:F17"/>
    <mergeCell ref="A7:B9"/>
    <mergeCell ref="G9:H9"/>
    <mergeCell ref="C8:D8"/>
    <mergeCell ref="E7:E9"/>
    <mergeCell ref="A10:H10"/>
    <mergeCell ref="E21:H37"/>
    <mergeCell ref="A21:D37"/>
    <mergeCell ref="A1:H1"/>
    <mergeCell ref="A2:H2"/>
    <mergeCell ref="A5:B5"/>
    <mergeCell ref="A6:B6"/>
    <mergeCell ref="C6:D6"/>
    <mergeCell ref="F6:H6"/>
    <mergeCell ref="E4:F4"/>
    <mergeCell ref="C4:D4"/>
    <mergeCell ref="C5:H5"/>
    <mergeCell ref="A3:H3"/>
  </mergeCells>
  <dataValidations xWindow="97" yWindow="366" count="17">
    <dataValidation type="decimal" operator="lessThanOrEqual" allowBlank="1" showInputMessage="1" showErrorMessage="1" errorTitle="Saldo insuficiente" error="El saldo de su proyecto es menor al anticipo solicitado." promptTitle="Nuevo anticipo" prompt="Ingrese el monto del anticipo solicitado en esta oportunidad." sqref="G20">
      <formula1>G15</formula1>
    </dataValidation>
    <dataValidation type="decimal" operator="lessThanOrEqual" allowBlank="1" showInputMessage="1" showErrorMessage="1" errorTitle="Error" error="Ingrese el importe correctamente, no pudiendo superar el monto del subsidio otorgado" promptTitle="Adelantos otorgados" prompt="Complete con la suma de adelantos recibidos previos a la presente solicitud." sqref="G14">
      <formula1>G13</formula1>
    </dataValidation>
    <dataValidation type="date" allowBlank="1" showInputMessage="1" showErrorMessage="1" errorTitle="fecha sol" error="La fecha de solicitud del adelanto deberá estar comprendida entre la fecha de inicio y finalización del proyecto." promptTitle="Fecha de solicitud" prompt="Consigne la fecha de la solicitud de adelanto." sqref="G8:H8">
      <formula1>D7</formula1>
      <formula2>D9</formula2>
    </dataValidation>
    <dataValidation type="textLength" operator="equal" allowBlank="1" showInputMessage="1" showErrorMessage="1" errorTitle="Dato a columna G" error="Ingrese importe en celda G15" promptTitle="Importe del subsidio" prompt="Ingrese en celda G15, el importe total adjudicado al proyecto (sin incluir montos de contrapartes)_x000a_" sqref="F13">
      <formula1>0</formula1>
    </dataValidation>
    <dataValidation type="textLength" allowBlank="1" showInputMessage="1" showErrorMessage="1" errorTitle="Error columna" error="Debe ingresar los montos en la columna E" promptTitle="Monto del subsidio" sqref="H13">
      <formula1>0</formula1>
      <formula2>0</formula2>
    </dataValidation>
    <dataValidation type="textLength" operator="equal" allowBlank="1" showInputMessage="1" showErrorMessage="1" errorTitle="Error" error="El importe se calcula automáticamente en celda G20" promptTitle="Saldo disponible a la fecha" prompt="El importe refleja el saldo del proyecto, disponible para solicitar adelantos o compras y contrataciones." sqref="F15:F16">
      <formula1>0</formula1>
    </dataValidation>
    <dataValidation type="textLength" operator="equal" allowBlank="1" showInputMessage="1" showErrorMessage="1" errorTitle="Error" error="Ingrese importe en celda G17" promptTitle="Adelantos otorgados" prompt="Ingrese en celda G17 el importe de adelantos otorgados a la Dirección del Proyecto, sin incluir la presente solicitud." sqref="F14">
      <formula1>0</formula1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H14">
      <formula1>0</formula1>
      <formula2>0</formula2>
    </dataValidation>
    <dataValidation type="decimal" operator="equal" allowBlank="1" showInputMessage="1" errorTitle="Error en monto de las rendicione" error="Ingrese importe en celda F18" promptTitle="Rendiciones aprobadas " prompt="Ingrese el importe de las rendiciones que ya fueron presentadas y aprobadas a la fecha de la presente solicitud." sqref="G17">
      <formula1>0</formula1>
    </dataValidation>
    <dataValidation type="textLength" operator="equal" allowBlank="1" showInputMessage="1" showErrorMessage="1" errorTitle="Error" error="Ingrese importe en celda G22" sqref="F20">
      <formula1>0</formula1>
    </dataValidation>
    <dataValidation type="textLength" errorStyle="warning" allowBlank="1" errorTitle="Error columna" error="Debe ingresar los montos en la columna E" promptTitle="Error Columna E" prompt="Debe ingresar los montos en la Columna E" sqref="H19 H15:H16">
      <formula1>0</formula1>
      <formula2>0</formula2>
    </dataValidation>
    <dataValidation type="textLength" errorStyle="warning" allowBlank="1" showInputMessage="1" showErrorMessage="1" errorTitle="Error columna" error="Debe ingresar los montos en la columna G" promptTitle="Error Columna G" prompt="Debe ingresar los montos en la Columna G" sqref="H20">
      <formula1>0</formula1>
      <formula2>0</formula2>
    </dataValidation>
    <dataValidation type="textLength" errorStyle="warning" allowBlank="1" showInputMessage="1" showErrorMessage="1" errorTitle="Error columna" error="Debe ingresar los montos en la columna G" promptTitle="Error Columna G" prompt="Debe ingresar los montos en la Columna G_x000a_" sqref="H18">
      <formula1>0</formula1>
      <formula2>0</formula2>
    </dataValidation>
    <dataValidation type="textLength" errorStyle="warning" allowBlank="1" showInputMessage="1" showErrorMessage="1" errorTitle="Error columna" error="Debe ingresr los montos en la columna G" promptTitle="Error Columna G" prompt="Debe ingresar los montos en la Columna G" sqref="H17">
      <formula1>0</formula1>
      <formula2>0</formula2>
    </dataValidation>
    <dataValidation type="textLength" operator="equal" allowBlank="1" showInputMessage="1" showErrorMessage="1" errorTitle="error" error="Código incorrecto o inexistente" promptTitle="Código" prompt="Ingrese el código o N° de expediente del proyecto, utilizando el siguiente formato: &quot;xxxx/xxxx&quot;; ejemplo: 0683/2017" sqref="B4">
      <formula1>9</formula1>
    </dataValidation>
    <dataValidation type="whole" errorStyle="information" operator="greaterThanOrEqual" allowBlank="1" showInputMessage="1" showErrorMessage="1" errorTitle="num adel" error="El número debe ser entero." promptTitle="Número de adelanto" prompt="Ingrese el número de adelanto del proyecto" sqref="G7:H7">
      <formula1>1</formula1>
    </dataValidation>
    <dataValidation type="list" showInputMessage="1" errorTitle="fecha sol" promptTitle="Sede de cobro" prompt="Seleccione la sede en la que desea cobrar el adelanto solicitado." sqref="G9:H9">
      <formula1>$M$7:$M$9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 de Adelanto</vt:lpstr>
      <vt:lpstr>Solicitud adelanto</vt:lpstr>
      <vt:lpstr>'Solicitud de Adelanto'!Área_de_impresión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2017-03-02T15:47:53Z</cp:lastPrinted>
  <dcterms:created xsi:type="dcterms:W3CDTF">2016-04-12T14:27:13Z</dcterms:created>
  <dcterms:modified xsi:type="dcterms:W3CDTF">2019-04-17T17:27:12Z</dcterms:modified>
</cp:coreProperties>
</file>