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Planilla Compr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0" i="1" l="1"/>
  <c r="G5" i="1"/>
  <c r="D7" i="1"/>
  <c r="D6" i="1"/>
  <c r="C5" i="1"/>
  <c r="C4" i="1"/>
  <c r="I3" i="1"/>
  <c r="F3" i="1"/>
  <c r="I20" i="1" l="1"/>
  <c r="G16" i="1" l="1"/>
  <c r="I21" i="1" l="1"/>
  <c r="I22" i="1"/>
  <c r="G13" i="1"/>
  <c r="I23" i="1" l="1"/>
</calcChain>
</file>

<file path=xl/sharedStrings.xml><?xml version="1.0" encoding="utf-8"?>
<sst xmlns="http://schemas.openxmlformats.org/spreadsheetml/2006/main" count="80" uniqueCount="80">
  <si>
    <t xml:space="preserve">CONVOCATORIA: </t>
  </si>
  <si>
    <t>U.A.:</t>
  </si>
  <si>
    <t>CÓDIGO:</t>
  </si>
  <si>
    <t>TÍTULO DEL PROYECTO:</t>
  </si>
  <si>
    <t>DIRECTOR:</t>
  </si>
  <si>
    <t>CO-DIRECTOR:</t>
  </si>
  <si>
    <t>FECHA DE EJECUCIÓN</t>
  </si>
  <si>
    <t>Inicio:</t>
  </si>
  <si>
    <t>SOLICITUD</t>
  </si>
  <si>
    <t>Número:</t>
  </si>
  <si>
    <t>Fin:</t>
  </si>
  <si>
    <t>Fecha: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</si>
  <si>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</si>
  <si>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</si>
  <si>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</si>
  <si>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</si>
  <si>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</si>
  <si>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</si>
  <si>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D</t>
  </si>
  <si>
    <t>SALDO DISPONIBLE A LA FECHA</t>
  </si>
  <si>
    <t>A-B-C</t>
  </si>
  <si>
    <t>C1</t>
  </si>
  <si>
    <t>Monto de rendiciones aprobadas por la SIDT a la fecha:</t>
  </si>
  <si>
    <t>Monto de rendiciones pendientes a la fecha:</t>
  </si>
  <si>
    <t>C - C1</t>
  </si>
  <si>
    <t>Item</t>
  </si>
  <si>
    <t>CUIT</t>
  </si>
  <si>
    <t>Rubro</t>
  </si>
  <si>
    <t>Denominación del bien, servicio o accesorio</t>
  </si>
  <si>
    <t>Marca y Modelo</t>
  </si>
  <si>
    <t>Descripción - Características</t>
  </si>
  <si>
    <t>Razón Social</t>
  </si>
  <si>
    <t>Domicilio</t>
  </si>
  <si>
    <t>Teléfono</t>
  </si>
  <si>
    <t>Correo Electrónico</t>
  </si>
  <si>
    <t>Cantidad</t>
  </si>
  <si>
    <t>Precio Unitario</t>
  </si>
  <si>
    <t>Importe Total</t>
  </si>
  <si>
    <t>TOTAL</t>
  </si>
  <si>
    <t>INFORMACIÓN SOBRE EL PROVEEDOR</t>
  </si>
  <si>
    <t>BIENES, SERVICIOS O ACCESORIOS REQUERIDOS</t>
  </si>
  <si>
    <t>FIRMA Y ACLARACIÓN | SIDT</t>
  </si>
  <si>
    <t>ECANA</t>
  </si>
  <si>
    <t>SIB 2017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</si>
  <si>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</si>
  <si>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</si>
  <si>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</si>
  <si>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</si>
  <si>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</si>
  <si>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</si>
  <si>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</si>
  <si>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</si>
  <si>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</si>
  <si>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Jóvenes Emprendedores 2016</t>
  </si>
  <si>
    <t>IDI</t>
  </si>
  <si>
    <t>Jóvenes Emprendedores 2014</t>
  </si>
  <si>
    <t>IPG</t>
  </si>
  <si>
    <t>Fortalecimiento de grupos de Investigación 2014</t>
  </si>
  <si>
    <t>LEMEJ</t>
  </si>
  <si>
    <t>NACT 2012</t>
  </si>
  <si>
    <t>SIDT</t>
  </si>
  <si>
    <t>Otra</t>
  </si>
  <si>
    <t>UNNOBA</t>
  </si>
  <si>
    <t>Otro</t>
  </si>
  <si>
    <t>Bienes de consumo</t>
  </si>
  <si>
    <t>Servicios no personales</t>
  </si>
  <si>
    <t>Bienes de capital</t>
  </si>
  <si>
    <t>Transferencias</t>
  </si>
  <si>
    <t>El proveedor sugerido es representante exclusivo en el país para los bienes requeridos, según se indica en la carta de exclusividad que acompaño.</t>
  </si>
  <si>
    <t>El equipo requerido es patentado o de marca registrada y sólo puede obtenerse de una fuente.</t>
  </si>
  <si>
    <t>El contratista responsable del diseño de un proceso exige la compra de elementos críticos de un proveedor determinado como condición de mantener su garantía de cumplimiento.</t>
  </si>
  <si>
    <t>Otros casos excepcionales, cuando se requiera tomar medidas rápidas como consecuencia de hechos extraordinarios.</t>
  </si>
  <si>
    <t>(marque con una X sobre la derecha las alternativas que considere pertinentes)</t>
  </si>
  <si>
    <t>MOTIVOS POR LOS QUE LOS BIENES, SERVICIOS O ACCESORIOS PUEDEN ADQUIRIRSE UNICAMENTE AL PROVEEDOR MENCIONADO</t>
  </si>
  <si>
    <t xml:space="preserve">La adquisición y/o contratación de los bienes, accesorios  o servicios, son los únicos compatibles con servicios ya realizados o bienes ya existentes, afectados al proyecto. </t>
  </si>
  <si>
    <t>COMPRAS Y CONTRATACIONES REALIZADAS POR LA UNNOBA A LA FECHA:</t>
  </si>
  <si>
    <t>No se encontraron otros oferentes en el mercado local para los bienes o servicios requeridos.</t>
  </si>
  <si>
    <t>ANEXO V</t>
  </si>
  <si>
    <t>SOLICITUD DE AUTORIZACIÓN PARA COMPRA DIRECTA</t>
  </si>
  <si>
    <t>FIRMA Y ACLARACIÓN | INVESTIGADOR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</si>
</sst>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4" fillId="4" borderId="6" xfId="1" applyNumberFormat="1" applyFont="1" applyFill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/>
    <xf numFmtId="0" fontId="9" fillId="0" borderId="6" xfId="0" applyFont="1" applyBorder="1" applyAlignment="1">
      <alignment horizontal="center" vertical="center" wrapText="1"/>
    </xf>
    <xf numFmtId="0" fontId="4" fillId="5" borderId="6" xfId="0" applyFont="1" applyFill="1" applyBorder="1"/>
    <xf numFmtId="0" fontId="3" fillId="5" borderId="6" xfId="0" applyFont="1" applyFill="1" applyBorder="1"/>
    <xf numFmtId="164" fontId="5" fillId="0" borderId="6" xfId="1" applyFont="1" applyBorder="1" applyAlignment="1">
      <alignment horizontal="center" vertical="center" wrapText="1"/>
    </xf>
    <xf numFmtId="0" fontId="13" fillId="0" borderId="0" xfId="0" applyFont="1"/>
    <xf numFmtId="0" fontId="0" fillId="0" borderId="0" xfId="0" applyBorder="1"/>
    <xf numFmtId="0" fontId="0" fillId="0" borderId="4" xfId="0" applyBorder="1"/>
    <xf numFmtId="0" fontId="4" fillId="2" borderId="2" xfId="0" applyFont="1" applyFill="1" applyBorder="1" applyAlignment="1">
      <alignment horizontal="center" vertical="center" wrapText="1"/>
    </xf>
    <xf numFmtId="164" fontId="5" fillId="0" borderId="6" xfId="1" applyFont="1" applyBorder="1" applyAlignment="1" applyProtection="1">
      <alignment horizontal="center" vertical="center" wrapText="1"/>
      <protection hidden="1"/>
    </xf>
    <xf numFmtId="14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165" fontId="5" fillId="0" borderId="12" xfId="1" applyNumberFormat="1" applyFont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4" fontId="5" fillId="0" borderId="1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5" fontId="5" fillId="0" borderId="6" xfId="1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0" borderId="6" xfId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0480/2019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43830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2020</v>
          </cell>
          <cell r="F3" t="str">
            <v>SIDT</v>
          </cell>
          <cell r="G3">
            <v>43556</v>
          </cell>
          <cell r="H3">
            <v>43830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2021</v>
          </cell>
          <cell r="F4" t="str">
            <v>SIDT</v>
          </cell>
          <cell r="G4">
            <v>43556</v>
          </cell>
          <cell r="H4">
            <v>43830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2022</v>
          </cell>
          <cell r="F5" t="str">
            <v>SIDT</v>
          </cell>
          <cell r="G5">
            <v>43556</v>
          </cell>
          <cell r="H5">
            <v>43830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2023</v>
          </cell>
          <cell r="F6" t="str">
            <v>SIDT</v>
          </cell>
          <cell r="G6">
            <v>43556</v>
          </cell>
          <cell r="H6">
            <v>43830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2024</v>
          </cell>
          <cell r="F7" t="str">
            <v>SIDT</v>
          </cell>
          <cell r="G7">
            <v>43556</v>
          </cell>
          <cell r="H7">
            <v>43830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2025</v>
          </cell>
          <cell r="F8" t="str">
            <v>SIDT</v>
          </cell>
          <cell r="G8">
            <v>43556</v>
          </cell>
          <cell r="H8">
            <v>43830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E9" t="str">
            <v>SIB 2026</v>
          </cell>
          <cell r="F9" t="str">
            <v>SIDT</v>
          </cell>
          <cell r="G9">
            <v>43556</v>
          </cell>
          <cell r="H9">
            <v>43830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2027</v>
          </cell>
          <cell r="F10" t="str">
            <v>SIDT</v>
          </cell>
          <cell r="G10">
            <v>43556</v>
          </cell>
          <cell r="H10">
            <v>43830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E11" t="str">
            <v>SIB 2028</v>
          </cell>
          <cell r="F11" t="str">
            <v>SIDT</v>
          </cell>
          <cell r="G11">
            <v>43556</v>
          </cell>
          <cell r="H11">
            <v>43830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2029</v>
          </cell>
          <cell r="F12" t="str">
            <v>SIDT</v>
          </cell>
          <cell r="G12">
            <v>43556</v>
          </cell>
          <cell r="H12">
            <v>43830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2030</v>
          </cell>
          <cell r="F13" t="str">
            <v>SIDT</v>
          </cell>
          <cell r="G13">
            <v>43556</v>
          </cell>
          <cell r="H13">
            <v>43830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E14" t="str">
            <v>SIB 2031</v>
          </cell>
          <cell r="F14" t="str">
            <v>SIDT</v>
          </cell>
          <cell r="G14">
            <v>43556</v>
          </cell>
          <cell r="H14">
            <v>43830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Biodiversidad y patrones de variación genética en mamíferos del centro y sur de Argentina</v>
          </cell>
          <cell r="C15" t="str">
            <v>Schiaffino, María Romina</v>
          </cell>
          <cell r="E15" t="str">
            <v>SIB 2032</v>
          </cell>
          <cell r="F15" t="str">
            <v>SIDT</v>
          </cell>
          <cell r="G15">
            <v>43556</v>
          </cell>
          <cell r="H15">
            <v>43830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2033</v>
          </cell>
          <cell r="F16" t="str">
            <v>SIDT</v>
          </cell>
          <cell r="G16">
            <v>43556</v>
          </cell>
          <cell r="H16">
            <v>43830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2034</v>
          </cell>
          <cell r="F17" t="str">
            <v>SIDT</v>
          </cell>
          <cell r="G17">
            <v>43556</v>
          </cell>
          <cell r="H17">
            <v>43830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2035</v>
          </cell>
          <cell r="F18" t="str">
            <v>SIDT</v>
          </cell>
          <cell r="G18">
            <v>43556</v>
          </cell>
          <cell r="H18">
            <v>43830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2036</v>
          </cell>
          <cell r="F19" t="str">
            <v>SIDT</v>
          </cell>
          <cell r="G19">
            <v>43556</v>
          </cell>
          <cell r="H19">
            <v>43830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2037</v>
          </cell>
          <cell r="F20" t="str">
            <v>SIDT</v>
          </cell>
          <cell r="G20">
            <v>43556</v>
          </cell>
          <cell r="H20">
            <v>43830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2038</v>
          </cell>
          <cell r="F21" t="str">
            <v>SIDT</v>
          </cell>
          <cell r="G21">
            <v>43556</v>
          </cell>
          <cell r="H21">
            <v>43830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2039</v>
          </cell>
          <cell r="F22" t="str">
            <v>SIDT</v>
          </cell>
          <cell r="G22">
            <v>43556</v>
          </cell>
          <cell r="H22">
            <v>43830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2040</v>
          </cell>
          <cell r="F23" t="str">
            <v>SIDT</v>
          </cell>
          <cell r="G23">
            <v>43556</v>
          </cell>
          <cell r="H23">
            <v>43830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2041</v>
          </cell>
          <cell r="F24" t="str">
            <v>SIDT</v>
          </cell>
          <cell r="G24">
            <v>43556</v>
          </cell>
          <cell r="H24">
            <v>43830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2042</v>
          </cell>
          <cell r="F25" t="str">
            <v>SIDT</v>
          </cell>
          <cell r="G25">
            <v>43556</v>
          </cell>
          <cell r="H25">
            <v>43830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2043</v>
          </cell>
          <cell r="F26" t="str">
            <v>SIDT</v>
          </cell>
          <cell r="G26">
            <v>43556</v>
          </cell>
          <cell r="H26">
            <v>43830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2044</v>
          </cell>
          <cell r="F27" t="str">
            <v>SIDT</v>
          </cell>
          <cell r="G27">
            <v>43556</v>
          </cell>
          <cell r="H27">
            <v>43830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2045</v>
          </cell>
          <cell r="F28" t="str">
            <v>SIDT</v>
          </cell>
          <cell r="G28">
            <v>43556</v>
          </cell>
          <cell r="H28">
            <v>43830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E29" t="str">
            <v>SIB 2046</v>
          </cell>
          <cell r="F29" t="str">
            <v>SIDT</v>
          </cell>
          <cell r="G29">
            <v>43556</v>
          </cell>
          <cell r="H29">
            <v>43830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2047</v>
          </cell>
          <cell r="F30" t="str">
            <v>SIDT</v>
          </cell>
          <cell r="G30">
            <v>43556</v>
          </cell>
          <cell r="H30">
            <v>43830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2048</v>
          </cell>
          <cell r="F31" t="str">
            <v>SIDT</v>
          </cell>
          <cell r="G31">
            <v>43556</v>
          </cell>
          <cell r="H31">
            <v>43830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2049</v>
          </cell>
          <cell r="F32" t="str">
            <v>SIDT</v>
          </cell>
          <cell r="G32">
            <v>43556</v>
          </cell>
          <cell r="H32">
            <v>43830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2050</v>
          </cell>
          <cell r="F33" t="str">
            <v>SIDT</v>
          </cell>
          <cell r="G33">
            <v>43556</v>
          </cell>
          <cell r="H33">
            <v>43830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2051</v>
          </cell>
          <cell r="F34" t="str">
            <v>SIDT</v>
          </cell>
          <cell r="G34">
            <v>43556</v>
          </cell>
          <cell r="H34">
            <v>43830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2052</v>
          </cell>
          <cell r="F35" t="str">
            <v>SIDT</v>
          </cell>
          <cell r="G35">
            <v>43556</v>
          </cell>
          <cell r="H35">
            <v>43830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2053</v>
          </cell>
          <cell r="F36" t="str">
            <v>SIDT</v>
          </cell>
          <cell r="G36">
            <v>43556</v>
          </cell>
          <cell r="H36">
            <v>43830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2054</v>
          </cell>
          <cell r="F37" t="str">
            <v>SIDT</v>
          </cell>
          <cell r="G37">
            <v>43556</v>
          </cell>
          <cell r="H37">
            <v>43830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E38" t="str">
            <v>SIB 2055</v>
          </cell>
          <cell r="F38" t="str">
            <v>SIDT</v>
          </cell>
          <cell r="G38">
            <v>43556</v>
          </cell>
          <cell r="H38">
            <v>43830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E39" t="str">
            <v>SIB 2056</v>
          </cell>
          <cell r="F39" t="str">
            <v>SIDT</v>
          </cell>
          <cell r="G39">
            <v>43556</v>
          </cell>
          <cell r="H39">
            <v>43830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E40" t="str">
            <v>SIB 2057</v>
          </cell>
          <cell r="F40" t="str">
            <v>SIDT</v>
          </cell>
          <cell r="G40">
            <v>43556</v>
          </cell>
          <cell r="H40">
            <v>43830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2058</v>
          </cell>
          <cell r="F41" t="str">
            <v>SIDT</v>
          </cell>
          <cell r="G41">
            <v>43556</v>
          </cell>
          <cell r="H41">
            <v>43830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2059</v>
          </cell>
          <cell r="F42" t="str">
            <v>SIDT</v>
          </cell>
          <cell r="G42">
            <v>43556</v>
          </cell>
          <cell r="H42">
            <v>43830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2060</v>
          </cell>
          <cell r="F43" t="str">
            <v>SIDT</v>
          </cell>
          <cell r="G43">
            <v>43556</v>
          </cell>
          <cell r="H43">
            <v>43830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2061</v>
          </cell>
          <cell r="F44" t="str">
            <v>SIDT</v>
          </cell>
          <cell r="G44">
            <v>43556</v>
          </cell>
          <cell r="H44">
            <v>43830</v>
          </cell>
          <cell r="I44">
            <v>50000</v>
          </cell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2062</v>
          </cell>
          <cell r="F45" t="str">
            <v>SIDT</v>
          </cell>
          <cell r="G45">
            <v>43556</v>
          </cell>
          <cell r="H45">
            <v>43830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2063</v>
          </cell>
          <cell r="F46" t="str">
            <v>SIDT</v>
          </cell>
          <cell r="G46">
            <v>43556</v>
          </cell>
          <cell r="H46">
            <v>43830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2064</v>
          </cell>
          <cell r="F47" t="str">
            <v>SIDT</v>
          </cell>
          <cell r="G47">
            <v>43556</v>
          </cell>
          <cell r="H47">
            <v>43830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2065</v>
          </cell>
          <cell r="F48" t="str">
            <v>SIDT</v>
          </cell>
          <cell r="G48">
            <v>43556</v>
          </cell>
          <cell r="H48">
            <v>43830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2066</v>
          </cell>
          <cell r="F49" t="str">
            <v>SIDT</v>
          </cell>
          <cell r="G49">
            <v>43556</v>
          </cell>
          <cell r="H49">
            <v>43830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2067</v>
          </cell>
          <cell r="F50" t="str">
            <v>SIDT</v>
          </cell>
          <cell r="G50">
            <v>43556</v>
          </cell>
          <cell r="H50">
            <v>43830</v>
          </cell>
          <cell r="I50">
            <v>100000</v>
          </cell>
          <cell r="J50">
            <v>200000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I27" sqref="I27"/>
    </sheetView>
  </sheetViews>
  <sheetFormatPr baseColWidth="10" defaultRowHeight="15" x14ac:dyDescent="0.25"/>
  <cols>
    <col min="1" max="1" width="5.140625" customWidth="1"/>
    <col min="2" max="2" width="19.140625" customWidth="1"/>
    <col min="3" max="3" width="13.28515625" customWidth="1"/>
    <col min="4" max="4" width="10.140625" customWidth="1"/>
    <col min="5" max="5" width="10.28515625" customWidth="1"/>
    <col min="6" max="6" width="10.85546875" customWidth="1"/>
    <col min="7" max="7" width="8.140625" customWidth="1"/>
    <col min="8" max="8" width="12.42578125" customWidth="1"/>
    <col min="9" max="9" width="12.5703125" style="34" customWidth="1"/>
    <col min="11" max="14" width="11.42578125" style="10"/>
  </cols>
  <sheetData>
    <row r="1" spans="1:14" x14ac:dyDescent="0.25">
      <c r="A1" s="45" t="s">
        <v>77</v>
      </c>
      <c r="B1" s="46"/>
      <c r="C1" s="46"/>
      <c r="D1" s="46"/>
      <c r="E1" s="46"/>
      <c r="F1" s="46"/>
      <c r="G1" s="46"/>
      <c r="H1" s="46"/>
      <c r="I1" s="47"/>
    </row>
    <row r="2" spans="1:14" x14ac:dyDescent="0.25">
      <c r="A2" s="48" t="s">
        <v>78</v>
      </c>
      <c r="B2" s="49"/>
      <c r="C2" s="49"/>
      <c r="D2" s="49"/>
      <c r="E2" s="49"/>
      <c r="F2" s="49"/>
      <c r="G2" s="49"/>
      <c r="H2" s="49"/>
      <c r="I2" s="50"/>
      <c r="K2" s="14"/>
      <c r="L2" s="14"/>
      <c r="M2" s="14"/>
      <c r="N2" s="14"/>
    </row>
    <row r="3" spans="1:14" ht="15" customHeight="1" x14ac:dyDescent="0.25">
      <c r="A3" s="51" t="s">
        <v>2</v>
      </c>
      <c r="B3" s="52"/>
      <c r="C3" s="35"/>
      <c r="D3" s="100" t="s">
        <v>0</v>
      </c>
      <c r="E3" s="100"/>
      <c r="F3" s="65" t="str">
        <f>IF(ISBLANK($C$3),"",VLOOKUP($C$3,[1]Proyectos!$A$1:$J$75,5,FALSE))</f>
        <v/>
      </c>
      <c r="G3" s="66"/>
      <c r="H3" s="24" t="s">
        <v>1</v>
      </c>
      <c r="I3" s="31" t="str">
        <f>IF(ISBLANK($C$3),"",VLOOKUP($C$3,[1]Proyectos!$A$1:$J$75,6,FALSE))</f>
        <v/>
      </c>
      <c r="K3" s="14"/>
      <c r="L3" s="12" t="s">
        <v>42</v>
      </c>
      <c r="M3" s="12" t="s">
        <v>43</v>
      </c>
      <c r="N3" s="16"/>
    </row>
    <row r="4" spans="1:14" ht="43.5" customHeight="1" x14ac:dyDescent="0.25">
      <c r="A4" s="53" t="s">
        <v>3</v>
      </c>
      <c r="B4" s="53"/>
      <c r="C4" s="54" t="str">
        <f>IF(ISBLANK($C$3),"",VLOOKUP($C$3,[1]Proyectos!$A$1:$J$75,2,FALSE))</f>
        <v/>
      </c>
      <c r="D4" s="55"/>
      <c r="E4" s="55"/>
      <c r="F4" s="56"/>
      <c r="G4" s="56"/>
      <c r="H4" s="55"/>
      <c r="I4" s="57"/>
      <c r="K4" s="14"/>
      <c r="L4" s="12" t="s">
        <v>44</v>
      </c>
      <c r="M4" s="12" t="s">
        <v>45</v>
      </c>
      <c r="N4" s="16"/>
    </row>
    <row r="5" spans="1:14" x14ac:dyDescent="0.25">
      <c r="A5" s="53" t="s">
        <v>4</v>
      </c>
      <c r="B5" s="53"/>
      <c r="C5" s="58" t="str">
        <f>IF(ISBLANK($C$3),"",VLOOKUP($C$3,[1]Proyectos!$A$1:$J$75,3,FALSE))</f>
        <v/>
      </c>
      <c r="D5" s="59"/>
      <c r="E5" s="82" t="s">
        <v>5</v>
      </c>
      <c r="F5" s="83"/>
      <c r="G5" s="58" t="str">
        <f>IF(ISBLANK($C$3),"",VLOOKUP($C$3,[1]Proyectos!$A$1:$J$75,4,FALSE))</f>
        <v/>
      </c>
      <c r="H5" s="60"/>
      <c r="I5" s="59"/>
      <c r="K5" s="14"/>
      <c r="L5" s="12" t="s">
        <v>46</v>
      </c>
      <c r="M5" s="12" t="s">
        <v>47</v>
      </c>
      <c r="N5" s="16"/>
    </row>
    <row r="6" spans="1:14" x14ac:dyDescent="0.25">
      <c r="A6" s="53" t="s">
        <v>6</v>
      </c>
      <c r="B6" s="53"/>
      <c r="C6" s="1" t="s">
        <v>7</v>
      </c>
      <c r="D6" s="26" t="str">
        <f>IF(ISBLANK($C$3),"",VLOOKUP($C$3,[1]Proyectos!$A$1:$J$75,7,FALSE))</f>
        <v/>
      </c>
      <c r="E6" s="84" t="s">
        <v>8</v>
      </c>
      <c r="F6" s="85"/>
      <c r="G6" s="2" t="s">
        <v>9</v>
      </c>
      <c r="H6" s="62"/>
      <c r="I6" s="63"/>
      <c r="K6" s="14"/>
      <c r="L6" s="12" t="s">
        <v>48</v>
      </c>
      <c r="M6" s="12" t="s">
        <v>49</v>
      </c>
      <c r="N6" s="16"/>
    </row>
    <row r="7" spans="1:14" x14ac:dyDescent="0.25">
      <c r="A7" s="53"/>
      <c r="B7" s="53"/>
      <c r="C7" s="3" t="s">
        <v>10</v>
      </c>
      <c r="D7" s="26" t="str">
        <f>IF(ISBLANK($C$3),"",VLOOKUP($C$3,[1]Proyectos!$A$1:$J$75,8,FALSE))</f>
        <v/>
      </c>
      <c r="E7" s="86"/>
      <c r="F7" s="87"/>
      <c r="G7" s="3" t="s">
        <v>11</v>
      </c>
      <c r="H7" s="64"/>
      <c r="I7" s="63"/>
      <c r="K7" s="14"/>
      <c r="L7" s="12" t="s">
        <v>50</v>
      </c>
      <c r="M7" s="12" t="s">
        <v>51</v>
      </c>
      <c r="N7" s="16"/>
    </row>
    <row r="8" spans="1:14" ht="9.9499999999999993" customHeight="1" x14ac:dyDescent="0.25">
      <c r="A8" s="99"/>
      <c r="B8" s="62"/>
      <c r="C8" s="62"/>
      <c r="D8" s="62"/>
      <c r="E8" s="62"/>
      <c r="F8" s="62"/>
      <c r="G8" s="62"/>
      <c r="H8" s="62"/>
      <c r="I8" s="63"/>
      <c r="K8" s="14"/>
      <c r="L8" s="12" t="s">
        <v>52</v>
      </c>
      <c r="M8" s="12" t="s">
        <v>53</v>
      </c>
      <c r="N8" s="16"/>
    </row>
    <row r="9" spans="1:14" x14ac:dyDescent="0.25">
      <c r="A9" s="61" t="s">
        <v>12</v>
      </c>
      <c r="B9" s="61"/>
      <c r="C9" s="61"/>
      <c r="D9" s="61"/>
      <c r="E9" s="61"/>
      <c r="F9" s="61"/>
      <c r="G9" s="61"/>
      <c r="H9" s="61"/>
      <c r="I9" s="61"/>
      <c r="K9" s="14"/>
      <c r="L9" s="12" t="s">
        <v>54</v>
      </c>
      <c r="M9" s="12" t="s">
        <v>55</v>
      </c>
      <c r="N9" s="16"/>
    </row>
    <row r="10" spans="1:14" x14ac:dyDescent="0.25">
      <c r="A10" s="4" t="s">
        <v>13</v>
      </c>
      <c r="B10" s="88" t="s">
        <v>14</v>
      </c>
      <c r="C10" s="89"/>
      <c r="D10" s="89"/>
      <c r="E10" s="89"/>
      <c r="F10" s="90"/>
      <c r="G10" s="69">
        <f>IF(ISBLANK($C$3),0,VLOOKUP($C$3,[1]Proyectos!$A$1:$J$75,9,FALSE))</f>
        <v>0</v>
      </c>
      <c r="H10" s="69"/>
      <c r="I10" s="5"/>
      <c r="K10" s="14"/>
      <c r="L10" s="12" t="s">
        <v>56</v>
      </c>
      <c r="M10" s="12" t="s">
        <v>57</v>
      </c>
      <c r="N10" s="16"/>
    </row>
    <row r="11" spans="1:14" ht="15" customHeight="1" x14ac:dyDescent="0.25">
      <c r="A11" s="4" t="s">
        <v>15</v>
      </c>
      <c r="B11" s="91" t="s">
        <v>75</v>
      </c>
      <c r="C11" s="92"/>
      <c r="D11" s="92"/>
      <c r="E11" s="92"/>
      <c r="F11" s="93"/>
      <c r="G11" s="73"/>
      <c r="H11" s="73"/>
      <c r="I11" s="5"/>
      <c r="K11" s="14"/>
      <c r="L11" s="12" t="s">
        <v>58</v>
      </c>
      <c r="M11" s="12" t="s">
        <v>59</v>
      </c>
      <c r="N11" s="16"/>
    </row>
    <row r="12" spans="1:14" x14ac:dyDescent="0.25">
      <c r="A12" s="4" t="s">
        <v>16</v>
      </c>
      <c r="B12" s="88" t="s">
        <v>17</v>
      </c>
      <c r="C12" s="89"/>
      <c r="D12" s="89"/>
      <c r="E12" s="89"/>
      <c r="F12" s="90"/>
      <c r="G12" s="73"/>
      <c r="H12" s="73"/>
      <c r="I12" s="5"/>
      <c r="K12" s="15"/>
      <c r="L12" s="12" t="s">
        <v>60</v>
      </c>
      <c r="M12" s="12" t="s">
        <v>61</v>
      </c>
      <c r="N12" s="16"/>
    </row>
    <row r="13" spans="1:14" ht="15" customHeight="1" x14ac:dyDescent="0.25">
      <c r="A13" s="4" t="s">
        <v>18</v>
      </c>
      <c r="B13" s="91" t="s">
        <v>19</v>
      </c>
      <c r="C13" s="92"/>
      <c r="D13" s="92"/>
      <c r="E13" s="92"/>
      <c r="F13" s="93"/>
      <c r="G13" s="69">
        <f>G10-G11-G12</f>
        <v>0</v>
      </c>
      <c r="H13" s="69"/>
      <c r="I13" s="5" t="s">
        <v>20</v>
      </c>
      <c r="K13" s="14"/>
      <c r="L13" s="12" t="s">
        <v>62</v>
      </c>
      <c r="M13" s="12"/>
      <c r="N13" s="16"/>
    </row>
    <row r="14" spans="1:14" x14ac:dyDescent="0.25">
      <c r="A14" s="4"/>
      <c r="B14" s="76"/>
      <c r="C14" s="77"/>
      <c r="D14" s="77"/>
      <c r="E14" s="77"/>
      <c r="F14" s="78"/>
      <c r="G14" s="74"/>
      <c r="H14" s="75"/>
      <c r="I14" s="5"/>
      <c r="K14" s="14"/>
      <c r="L14" s="13" t="s">
        <v>63</v>
      </c>
      <c r="M14" s="12"/>
      <c r="N14" s="16"/>
    </row>
    <row r="15" spans="1:14" x14ac:dyDescent="0.25">
      <c r="A15" s="4" t="s">
        <v>21</v>
      </c>
      <c r="B15" s="70" t="s">
        <v>22</v>
      </c>
      <c r="C15" s="71"/>
      <c r="D15" s="71"/>
      <c r="E15" s="71"/>
      <c r="F15" s="72"/>
      <c r="G15" s="67"/>
      <c r="H15" s="68"/>
      <c r="I15" s="5"/>
      <c r="K15" s="14"/>
      <c r="L15" s="12"/>
      <c r="M15" s="12"/>
      <c r="N15" s="16"/>
    </row>
    <row r="16" spans="1:14" x14ac:dyDescent="0.25">
      <c r="A16" s="4"/>
      <c r="B16" s="70" t="s">
        <v>23</v>
      </c>
      <c r="C16" s="71"/>
      <c r="D16" s="71"/>
      <c r="E16" s="71"/>
      <c r="F16" s="72"/>
      <c r="G16" s="69">
        <f>G12-G15</f>
        <v>0</v>
      </c>
      <c r="H16" s="69"/>
      <c r="I16" s="5" t="s">
        <v>24</v>
      </c>
      <c r="K16" s="14"/>
      <c r="L16" s="16"/>
      <c r="M16" s="16"/>
      <c r="N16" s="16"/>
    </row>
    <row r="17" spans="1:14" ht="9.9499999999999993" customHeight="1" x14ac:dyDescent="0.25">
      <c r="A17" s="109"/>
      <c r="B17" s="110"/>
      <c r="C17" s="110"/>
      <c r="D17" s="110"/>
      <c r="E17" s="110"/>
      <c r="F17" s="110"/>
      <c r="G17" s="110"/>
      <c r="H17" s="110"/>
      <c r="I17" s="111"/>
      <c r="K17" s="14"/>
      <c r="L17" s="16"/>
      <c r="M17" s="16"/>
      <c r="N17" s="16"/>
    </row>
    <row r="18" spans="1:14" x14ac:dyDescent="0.25">
      <c r="A18" s="112" t="s">
        <v>40</v>
      </c>
      <c r="B18" s="51"/>
      <c r="C18" s="51"/>
      <c r="D18" s="51"/>
      <c r="E18" s="51"/>
      <c r="F18" s="51"/>
      <c r="G18" s="51"/>
      <c r="H18" s="51"/>
      <c r="I18" s="52"/>
      <c r="K18" s="14"/>
      <c r="L18" s="16"/>
      <c r="M18" s="16"/>
      <c r="N18" s="16"/>
    </row>
    <row r="19" spans="1:14" ht="25.5" customHeight="1" x14ac:dyDescent="0.25">
      <c r="A19" s="7" t="s">
        <v>25</v>
      </c>
      <c r="B19" s="7" t="s">
        <v>28</v>
      </c>
      <c r="C19" s="7" t="s">
        <v>29</v>
      </c>
      <c r="D19" s="96" t="s">
        <v>30</v>
      </c>
      <c r="E19" s="96"/>
      <c r="F19" s="7" t="s">
        <v>27</v>
      </c>
      <c r="G19" s="7" t="s">
        <v>35</v>
      </c>
      <c r="H19" s="7" t="s">
        <v>36</v>
      </c>
      <c r="I19" s="6" t="s">
        <v>37</v>
      </c>
      <c r="K19" s="14"/>
      <c r="L19" s="12"/>
      <c r="M19" s="16"/>
      <c r="N19" s="16"/>
    </row>
    <row r="20" spans="1:14" ht="25.5" customHeight="1" x14ac:dyDescent="0.25">
      <c r="A20" s="8">
        <v>1</v>
      </c>
      <c r="B20" s="30"/>
      <c r="C20" s="30"/>
      <c r="D20" s="108"/>
      <c r="E20" s="108"/>
      <c r="F20" s="8"/>
      <c r="G20" s="8"/>
      <c r="H20" s="20"/>
      <c r="I20" s="25">
        <f>G20*H20</f>
        <v>0</v>
      </c>
      <c r="L20" s="12" t="s">
        <v>64</v>
      </c>
      <c r="M20" s="16"/>
      <c r="N20" s="16"/>
    </row>
    <row r="21" spans="1:14" ht="25.5" customHeight="1" x14ac:dyDescent="0.25">
      <c r="A21" s="8">
        <v>2</v>
      </c>
      <c r="B21" s="8"/>
      <c r="C21" s="8"/>
      <c r="D21" s="108"/>
      <c r="E21" s="108"/>
      <c r="F21" s="8"/>
      <c r="G21" s="8"/>
      <c r="H21" s="20"/>
      <c r="I21" s="25">
        <f t="shared" ref="I21:I22" si="0">G21*H21</f>
        <v>0</v>
      </c>
      <c r="L21" s="12" t="s">
        <v>65</v>
      </c>
      <c r="M21" s="16"/>
      <c r="N21" s="16"/>
    </row>
    <row r="22" spans="1:14" ht="25.5" customHeight="1" thickBot="1" x14ac:dyDescent="0.3">
      <c r="A22" s="8">
        <v>3</v>
      </c>
      <c r="B22" s="8"/>
      <c r="C22" s="8"/>
      <c r="D22" s="108"/>
      <c r="E22" s="108"/>
      <c r="F22" s="8"/>
      <c r="G22" s="8"/>
      <c r="H22" s="20"/>
      <c r="I22" s="25">
        <f t="shared" si="0"/>
        <v>0</v>
      </c>
      <c r="L22" s="12" t="s">
        <v>66</v>
      </c>
      <c r="M22" s="16"/>
      <c r="N22" s="16"/>
    </row>
    <row r="23" spans="1:14" ht="25.5" customHeight="1" x14ac:dyDescent="0.25">
      <c r="A23" s="94" t="s">
        <v>38</v>
      </c>
      <c r="B23" s="95"/>
      <c r="C23" s="95"/>
      <c r="D23" s="95"/>
      <c r="E23" s="95"/>
      <c r="F23" s="95"/>
      <c r="G23" s="95"/>
      <c r="H23" s="95"/>
      <c r="I23" s="32">
        <f>SUM(I20:I22)</f>
        <v>0</v>
      </c>
      <c r="L23" s="21" t="s">
        <v>67</v>
      </c>
    </row>
    <row r="24" spans="1:14" ht="9.9499999999999993" customHeight="1" x14ac:dyDescent="0.25">
      <c r="A24" s="23"/>
      <c r="B24" s="22"/>
      <c r="C24" s="22"/>
      <c r="D24" s="22"/>
      <c r="E24" s="22"/>
      <c r="F24" s="22"/>
      <c r="G24" s="22"/>
      <c r="H24" s="22"/>
      <c r="I24" s="27"/>
    </row>
    <row r="25" spans="1:14" x14ac:dyDescent="0.25">
      <c r="A25" s="98" t="s">
        <v>39</v>
      </c>
      <c r="B25" s="98"/>
      <c r="C25" s="98"/>
      <c r="D25" s="98"/>
      <c r="E25" s="98"/>
      <c r="F25" s="98"/>
      <c r="G25" s="98"/>
      <c r="H25" s="98"/>
      <c r="I25" s="98"/>
    </row>
    <row r="26" spans="1:14" s="9" customFormat="1" x14ac:dyDescent="0.25">
      <c r="A26" s="96" t="s">
        <v>31</v>
      </c>
      <c r="B26" s="96"/>
      <c r="C26" s="7" t="s">
        <v>26</v>
      </c>
      <c r="D26" s="96" t="s">
        <v>32</v>
      </c>
      <c r="E26" s="96"/>
      <c r="F26" s="76" t="s">
        <v>34</v>
      </c>
      <c r="G26" s="77"/>
      <c r="H26" s="78"/>
      <c r="I26" s="28" t="s">
        <v>33</v>
      </c>
      <c r="K26" s="11"/>
      <c r="L26" s="11"/>
      <c r="M26" s="11"/>
      <c r="N26" s="11"/>
    </row>
    <row r="27" spans="1:14" s="9" customFormat="1" ht="25.5" customHeight="1" x14ac:dyDescent="0.25">
      <c r="A27" s="97"/>
      <c r="B27" s="97"/>
      <c r="C27" s="29"/>
      <c r="D27" s="97"/>
      <c r="E27" s="97"/>
      <c r="F27" s="105"/>
      <c r="G27" s="106"/>
      <c r="H27" s="107"/>
      <c r="I27" s="29"/>
      <c r="K27" s="11"/>
      <c r="L27" s="11"/>
      <c r="M27" s="11"/>
      <c r="N27" s="11"/>
    </row>
    <row r="28" spans="1:14" ht="9.9499999999999993" customHeight="1" x14ac:dyDescent="0.25">
      <c r="A28" s="23"/>
      <c r="B28" s="22"/>
      <c r="C28" s="22"/>
      <c r="D28" s="22"/>
      <c r="E28" s="22"/>
      <c r="F28" s="22"/>
      <c r="G28" s="22"/>
      <c r="H28" s="22"/>
      <c r="I28" s="27"/>
    </row>
    <row r="29" spans="1:14" x14ac:dyDescent="0.25">
      <c r="A29" s="18" t="s">
        <v>73</v>
      </c>
      <c r="B29" s="19"/>
      <c r="C29" s="19"/>
      <c r="D29" s="19"/>
      <c r="E29" s="19"/>
      <c r="F29" s="19"/>
      <c r="G29" s="19"/>
      <c r="H29" s="19"/>
      <c r="I29" s="33"/>
    </row>
    <row r="30" spans="1:14" x14ac:dyDescent="0.25">
      <c r="A30" s="102" t="s">
        <v>72</v>
      </c>
      <c r="B30" s="103"/>
      <c r="C30" s="103"/>
      <c r="D30" s="103"/>
      <c r="E30" s="103"/>
      <c r="F30" s="103"/>
      <c r="G30" s="103"/>
      <c r="H30" s="103"/>
      <c r="I30" s="104"/>
    </row>
    <row r="31" spans="1:14" ht="25.5" customHeight="1" x14ac:dyDescent="0.25">
      <c r="A31" s="17">
        <v>1</v>
      </c>
      <c r="B31" s="101" t="s">
        <v>76</v>
      </c>
      <c r="C31" s="101"/>
      <c r="D31" s="101"/>
      <c r="E31" s="101"/>
      <c r="F31" s="101"/>
      <c r="G31" s="101"/>
      <c r="H31" s="101"/>
      <c r="I31" s="30"/>
    </row>
    <row r="32" spans="1:14" ht="25.5" customHeight="1" x14ac:dyDescent="0.25">
      <c r="A32" s="17">
        <v>2</v>
      </c>
      <c r="B32" s="101" t="s">
        <v>68</v>
      </c>
      <c r="C32" s="101"/>
      <c r="D32" s="101"/>
      <c r="E32" s="101"/>
      <c r="F32" s="101"/>
      <c r="G32" s="101"/>
      <c r="H32" s="101"/>
      <c r="I32" s="30"/>
    </row>
    <row r="33" spans="1:9" ht="25.5" customHeight="1" x14ac:dyDescent="0.25">
      <c r="A33" s="17">
        <v>3</v>
      </c>
      <c r="B33" s="101" t="s">
        <v>74</v>
      </c>
      <c r="C33" s="101"/>
      <c r="D33" s="101"/>
      <c r="E33" s="101"/>
      <c r="F33" s="101"/>
      <c r="G33" s="101"/>
      <c r="H33" s="101"/>
      <c r="I33" s="30"/>
    </row>
    <row r="34" spans="1:9" ht="25.5" customHeight="1" x14ac:dyDescent="0.25">
      <c r="A34" s="17">
        <v>4</v>
      </c>
      <c r="B34" s="101" t="s">
        <v>69</v>
      </c>
      <c r="C34" s="101"/>
      <c r="D34" s="101"/>
      <c r="E34" s="101"/>
      <c r="F34" s="101"/>
      <c r="G34" s="101"/>
      <c r="H34" s="101"/>
      <c r="I34" s="30"/>
    </row>
    <row r="35" spans="1:9" ht="25.5" customHeight="1" x14ac:dyDescent="0.25">
      <c r="A35" s="17">
        <v>5</v>
      </c>
      <c r="B35" s="101" t="s">
        <v>70</v>
      </c>
      <c r="C35" s="101"/>
      <c r="D35" s="101"/>
      <c r="E35" s="101"/>
      <c r="F35" s="101"/>
      <c r="G35" s="101"/>
      <c r="H35" s="101"/>
      <c r="I35" s="30"/>
    </row>
    <row r="36" spans="1:9" ht="25.5" customHeight="1" x14ac:dyDescent="0.25">
      <c r="A36" s="17">
        <v>6</v>
      </c>
      <c r="B36" s="101" t="s">
        <v>71</v>
      </c>
      <c r="C36" s="101"/>
      <c r="D36" s="101"/>
      <c r="E36" s="101"/>
      <c r="F36" s="101"/>
      <c r="G36" s="101"/>
      <c r="H36" s="101"/>
      <c r="I36" s="30"/>
    </row>
    <row r="37" spans="1:9" x14ac:dyDescent="0.25">
      <c r="A37" s="42"/>
      <c r="B37" s="36"/>
      <c r="C37" s="36"/>
      <c r="D37" s="36"/>
      <c r="E37" s="36"/>
      <c r="F37" s="36"/>
      <c r="G37" s="36"/>
      <c r="H37" s="36"/>
      <c r="I37" s="37"/>
    </row>
    <row r="38" spans="1:9" x14ac:dyDescent="0.25">
      <c r="A38" s="43"/>
      <c r="B38" s="38"/>
      <c r="C38" s="38"/>
      <c r="D38" s="38"/>
      <c r="E38" s="38"/>
      <c r="F38" s="38"/>
      <c r="G38" s="38"/>
      <c r="H38" s="38"/>
      <c r="I38" s="39"/>
    </row>
    <row r="39" spans="1:9" x14ac:dyDescent="0.25">
      <c r="A39" s="43"/>
      <c r="B39" s="38"/>
      <c r="C39" s="38"/>
      <c r="D39" s="38"/>
      <c r="E39" s="38"/>
      <c r="F39" s="38"/>
      <c r="G39" s="38"/>
      <c r="H39" s="38"/>
      <c r="I39" s="39"/>
    </row>
    <row r="40" spans="1:9" x14ac:dyDescent="0.25">
      <c r="A40" s="43"/>
      <c r="B40" s="38"/>
      <c r="C40" s="38"/>
      <c r="D40" s="38"/>
      <c r="E40" s="38"/>
      <c r="F40" s="38"/>
      <c r="G40" s="38"/>
      <c r="H40" s="38"/>
      <c r="I40" s="39"/>
    </row>
    <row r="41" spans="1:9" x14ac:dyDescent="0.25">
      <c r="A41" s="44"/>
      <c r="B41" s="40"/>
      <c r="C41" s="40"/>
      <c r="D41" s="40"/>
      <c r="E41" s="40"/>
      <c r="F41" s="40"/>
      <c r="G41" s="40"/>
      <c r="H41" s="40"/>
      <c r="I41" s="41"/>
    </row>
    <row r="42" spans="1:9" x14ac:dyDescent="0.25">
      <c r="A42" s="79" t="s">
        <v>79</v>
      </c>
      <c r="B42" s="80"/>
      <c r="C42" s="80"/>
      <c r="D42" s="80"/>
      <c r="E42" s="80" t="s">
        <v>41</v>
      </c>
      <c r="F42" s="80"/>
      <c r="G42" s="80"/>
      <c r="H42" s="80"/>
      <c r="I42" s="81"/>
    </row>
  </sheetData>
  <protectedRanges>
    <protectedRange sqref="A27:I27" name="Proveedor"/>
    <protectedRange sqref="H6:I7" name="Solicitud"/>
    <protectedRange sqref="A20:I22" name="Carga"/>
    <protectedRange sqref="C3" name="Codigo"/>
    <protectedRange sqref="I31:I36" name="Motivos"/>
    <protectedRange sqref="G11:H12" name="Compras y adelantos"/>
    <protectedRange sqref="G16" name="Rendiciones aprobadas"/>
  </protectedRanges>
  <mergeCells count="56">
    <mergeCell ref="D3:E3"/>
    <mergeCell ref="B36:H36"/>
    <mergeCell ref="A30:I30"/>
    <mergeCell ref="F27:H27"/>
    <mergeCell ref="B31:H31"/>
    <mergeCell ref="B32:H32"/>
    <mergeCell ref="B33:H33"/>
    <mergeCell ref="B34:H34"/>
    <mergeCell ref="B35:H35"/>
    <mergeCell ref="D21:E21"/>
    <mergeCell ref="D22:E22"/>
    <mergeCell ref="A17:I17"/>
    <mergeCell ref="A18:I18"/>
    <mergeCell ref="D19:E19"/>
    <mergeCell ref="D20:E20"/>
    <mergeCell ref="F26:H26"/>
    <mergeCell ref="A42:D42"/>
    <mergeCell ref="E42:I42"/>
    <mergeCell ref="E5:F5"/>
    <mergeCell ref="E6:F7"/>
    <mergeCell ref="B10:F10"/>
    <mergeCell ref="B11:F11"/>
    <mergeCell ref="B12:F12"/>
    <mergeCell ref="B13:F13"/>
    <mergeCell ref="B15:F15"/>
    <mergeCell ref="A23:H23"/>
    <mergeCell ref="A26:B26"/>
    <mergeCell ref="D26:E26"/>
    <mergeCell ref="A27:B27"/>
    <mergeCell ref="D27:E27"/>
    <mergeCell ref="A25:I25"/>
    <mergeCell ref="A8:I8"/>
    <mergeCell ref="G16:H16"/>
    <mergeCell ref="B16:F16"/>
    <mergeCell ref="G10:H10"/>
    <mergeCell ref="G11:H11"/>
    <mergeCell ref="G12:H12"/>
    <mergeCell ref="G14:H14"/>
    <mergeCell ref="B14:F14"/>
    <mergeCell ref="G13:H13"/>
    <mergeCell ref="E37:I41"/>
    <mergeCell ref="A37:D41"/>
    <mergeCell ref="A1:I1"/>
    <mergeCell ref="A2:I2"/>
    <mergeCell ref="A3:B3"/>
    <mergeCell ref="A4:B4"/>
    <mergeCell ref="C4:I4"/>
    <mergeCell ref="A5:B5"/>
    <mergeCell ref="C5:D5"/>
    <mergeCell ref="G5:I5"/>
    <mergeCell ref="A6:B7"/>
    <mergeCell ref="A9:I9"/>
    <mergeCell ref="H6:I6"/>
    <mergeCell ref="H7:I7"/>
    <mergeCell ref="F3:G3"/>
    <mergeCell ref="G15:H15"/>
  </mergeCells>
  <dataValidations count="9">
    <dataValidation type="textLength" errorStyle="warning" allowBlank="1" showInputMessage="1" showErrorMessage="1" errorTitle="Error columna" error="Debe ingresar los montos en la columna E" promptTitle="Error Columna E" prompt="Debe ingresar los montos en la Columna E" sqref="I16">
      <formula1>0</formula1>
      <formula2>0</formula2>
    </dataValidation>
    <dataValidation type="textLength" allowBlank="1" showInputMessage="1" showErrorMessage="1" errorTitle="Error columna" error="Debe ingresar los montos en la columna G" promptTitle="Monto del subsidio" sqref="I10">
      <formula1>0</formula1>
      <formula2>0</formula2>
    </dataValidation>
    <dataValidation type="textLength" allowBlank="1" showInputMessage="1" showErrorMessage="1" errorTitle="Error columna" error="Debe ingresar los montos en la columna G" promptTitle="Adelantos pagados a la fecha" prompt="Ingrese en Columna G - Fila 17 el total ejecutado a través de compras y contrataciones abonadas por la UNNOBA a la fecha." sqref="I11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2">
      <formula1>0</formula1>
      <formula2>0</formula2>
    </dataValidation>
    <dataValidation type="textLength" errorStyle="warning" allowBlank="1" errorTitle="Error columna" error="Debe ingresar los montos en la columna E" promptTitle="Error Columna E" prompt="Debe ingresar los montos en la Columna E" sqref="I13:I14">
      <formula1>0</formula1>
      <formula2>0</formula2>
    </dataValidation>
    <dataValidation type="list" allowBlank="1" showInputMessage="1" showErrorMessage="1" sqref="F20">
      <formula1>$L$19:$L$23</formula1>
    </dataValidation>
    <dataValidation type="textLength" errorStyle="warning" allowBlank="1" showInputMessage="1" showErrorMessage="1" errorTitle="Error columna" error="Debe ingresar los montos en la columna G" promptTitle="Error Columna E" prompt="Debe ingresar los montos en la Columna G" sqref="I15">
      <formula1>0</formula1>
      <formula2>0</formula2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allowBlank="1" showInputMessage="1" sqref="G11:H12 G15:H15"/>
  </dataValidations>
  <pageMargins left="0.31496062992125984" right="0.11811023622047245" top="0.35433070866141736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Compra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Usuario de Windows</cp:lastModifiedBy>
  <cp:lastPrinted>2017-02-15T12:56:16Z</cp:lastPrinted>
  <dcterms:created xsi:type="dcterms:W3CDTF">2017-02-15T12:01:29Z</dcterms:created>
  <dcterms:modified xsi:type="dcterms:W3CDTF">2019-04-16T13:56:20Z</dcterms:modified>
</cp:coreProperties>
</file>