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4115" windowHeight="4680"/>
  </bookViews>
  <sheets>
    <sheet name="Viajes y Viáticos" sheetId="1" r:id="rId1"/>
  </sheets>
  <externalReferences>
    <externalReference r:id="rId2"/>
  </externalReferences>
  <definedNames>
    <definedName name="_xlnm.Print_Area" localSheetId="0">'Viajes y Viáticos'!$A$1:$H$43</definedName>
  </definedNames>
  <calcPr calcId="144525"/>
</workbook>
</file>

<file path=xl/calcChain.xml><?xml version="1.0" encoding="utf-8"?>
<calcChain xmlns="http://schemas.openxmlformats.org/spreadsheetml/2006/main">
  <c r="C8" i="1" l="1"/>
  <c r="C7" i="1"/>
  <c r="B5" i="1"/>
  <c r="H4" i="1"/>
  <c r="E4" i="1"/>
  <c r="F6" i="1" l="1"/>
  <c r="B6" i="1" l="1"/>
  <c r="H30" i="1" l="1"/>
  <c r="E30" i="1"/>
  <c r="B30" i="1"/>
  <c r="C33" i="1" l="1"/>
  <c r="C32" i="1"/>
  <c r="C34" i="1" l="1"/>
</calcChain>
</file>

<file path=xl/sharedStrings.xml><?xml version="1.0" encoding="utf-8"?>
<sst xmlns="http://schemas.openxmlformats.org/spreadsheetml/2006/main" count="78" uniqueCount="74">
  <si>
    <t>DIRECTOR:</t>
  </si>
  <si>
    <t>CO-DIRECTOR:</t>
  </si>
  <si>
    <t>HORA:</t>
  </si>
  <si>
    <t>VIÁTICO DIARIO (¹):</t>
  </si>
  <si>
    <t>AGENTE</t>
  </si>
  <si>
    <t>CIUDAD ORIGEN:</t>
  </si>
  <si>
    <t>CIUDAD DESTINO:</t>
  </si>
  <si>
    <t>CONVOCATORIA:</t>
  </si>
  <si>
    <t xml:space="preserve">TITULO DEL PROYECTO: </t>
  </si>
  <si>
    <t>FECHA DE EJECUCIÓN</t>
  </si>
  <si>
    <t>Inicio:</t>
  </si>
  <si>
    <t>Número:</t>
  </si>
  <si>
    <t>Fin:</t>
  </si>
  <si>
    <t>INFORMACIÓN SOBRE EL VIAJE</t>
  </si>
  <si>
    <t>APELLIDO Y NOMBRE:</t>
  </si>
  <si>
    <t>DNI:</t>
  </si>
  <si>
    <t>ORGANIZADOR:</t>
  </si>
  <si>
    <t xml:space="preserve">NOMBRE: </t>
  </si>
  <si>
    <t>LUGAR DE REALIZACIÓN:</t>
  </si>
  <si>
    <t>EVENTO O ACTIVIDAD MOTIVO DEL VIAJE</t>
  </si>
  <si>
    <t>RECORRIDO DEL AGENTE</t>
  </si>
  <si>
    <t>SALIDA</t>
  </si>
  <si>
    <t>FECHA:</t>
  </si>
  <si>
    <t>REGRESO</t>
  </si>
  <si>
    <t>MEDIO DE TRANSPORTE</t>
  </si>
  <si>
    <t>(marcar con una X)</t>
  </si>
  <si>
    <t>OTRO:</t>
  </si>
  <si>
    <t>COLECTIVO:</t>
  </si>
  <si>
    <t>VEHÍCULO PARTICULAR:</t>
  </si>
  <si>
    <t>¿Cuál?:</t>
  </si>
  <si>
    <t>PEAJES:</t>
  </si>
  <si>
    <t>PASAJE IDA:</t>
  </si>
  <si>
    <t>PASAJE VUELTA:</t>
  </si>
  <si>
    <t>CANT. DÍAS:</t>
  </si>
  <si>
    <t>COMBUSTIBLE (¹):</t>
  </si>
  <si>
    <t>TOTAL</t>
  </si>
  <si>
    <t>SUBTOTAL:</t>
  </si>
  <si>
    <t>MOVILIDAD</t>
  </si>
  <si>
    <t>VIÁTICOS</t>
  </si>
  <si>
    <t>PRESENTE LIQUIDACIÓN</t>
  </si>
  <si>
    <t>FIRMA Y ACLARACIÓN | AGENTE</t>
  </si>
  <si>
    <t>(¹) El gasto de movilidad y viáticos se establecerá de acuerdo a la escala utilizada por la UNNOBA | Consultar a la SIDT.</t>
  </si>
  <si>
    <t>Adjuntar comprobante.</t>
  </si>
  <si>
    <t>Adjuntar boletos.</t>
  </si>
  <si>
    <t>DETALLE DE LOS GASTOS CORRESPONDIENTES</t>
  </si>
  <si>
    <t>ET</t>
  </si>
  <si>
    <t>SIDT</t>
  </si>
  <si>
    <t>UNNOBA</t>
  </si>
  <si>
    <t>LIQUIDACIÓN DE VyV</t>
  </si>
  <si>
    <t>ANEXO IV</t>
  </si>
  <si>
    <t>CITNOBA</t>
  </si>
  <si>
    <t>ITT</t>
  </si>
  <si>
    <t>IDI</t>
  </si>
  <si>
    <t>IPG</t>
  </si>
  <si>
    <t>LEMEJ</t>
  </si>
  <si>
    <t>Otro</t>
  </si>
  <si>
    <t>Fortalecimiento de grupos de Investigación 2014</t>
  </si>
  <si>
    <t>Jóvenes Emprendedores 2014</t>
  </si>
  <si>
    <t>Jóvenes Emprendedores 2016</t>
  </si>
  <si>
    <t>Otra</t>
  </si>
  <si>
    <t>U.A.:</t>
  </si>
  <si>
    <t>CÓDIGO:</t>
  </si>
  <si>
    <t>Fecha:</t>
  </si>
  <si>
    <t>FIRMA Y ACLARACIÓN | SIDT</t>
  </si>
  <si>
    <t xml:space="preserve">PLANILLA PARA LA LIQUIDACIÓN Y RENDICIÓN DE GASTOS DE MOVILIDAD Y VIÁTICOS EN EL MARCO DE SUBSIDIOS DE INVESTIGACIÓN, DESARROLLO Y TRANSFERENCIA </t>
  </si>
  <si>
    <t>ECANA</t>
  </si>
  <si>
    <t>SIB 2017</t>
  </si>
  <si>
    <t>ECEJJ</t>
  </si>
  <si>
    <t>SPU VT Agregando Valor 2016</t>
  </si>
  <si>
    <t>SPU VT Sábato 2015</t>
  </si>
  <si>
    <t>IADH</t>
  </si>
  <si>
    <t>SPU Coop. y Econo Social 2016</t>
  </si>
  <si>
    <t>CIC PIT-AP-BA 2016</t>
  </si>
  <si>
    <t>NACT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</si>
</sst>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$&quot;\ * #,##0.00_ ;_ &quot;$&quot;\ * \-#,##0.00_ ;_ &quot;$&quot;\ * &quot;-&quot;??_ ;_ @_ "/>
    <numFmt numFmtId="165" formatCode="#,##0.0_ ;\-#,##0.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6">
    <xf numFmtId="0" fontId="0" fillId="0" borderId="0" xfId="0"/>
    <xf numFmtId="164" fontId="3" fillId="0" borderId="4" xfId="1" applyFont="1" applyBorder="1" applyAlignment="1">
      <alignment horizontal="center" vertical="center"/>
    </xf>
    <xf numFmtId="164" fontId="3" fillId="0" borderId="0" xfId="1" applyFont="1" applyBorder="1" applyAlignment="1">
      <alignment horizontal="center" vertical="center"/>
    </xf>
    <xf numFmtId="164" fontId="2" fillId="0" borderId="3" xfId="1" applyFont="1" applyBorder="1" applyAlignment="1">
      <alignment horizontal="center" vertical="center"/>
    </xf>
    <xf numFmtId="164" fontId="3" fillId="0" borderId="5" xfId="1" applyFont="1" applyBorder="1" applyAlignment="1">
      <alignment horizontal="center" vertical="center"/>
    </xf>
    <xf numFmtId="164" fontId="3" fillId="0" borderId="11" xfId="1" applyFont="1" applyBorder="1" applyAlignment="1">
      <alignment horizontal="center" vertical="center"/>
    </xf>
    <xf numFmtId="164" fontId="2" fillId="0" borderId="12" xfId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3" borderId="9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3" borderId="13" xfId="0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165" fontId="3" fillId="0" borderId="5" xfId="1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 vertical="center"/>
    </xf>
    <xf numFmtId="14" fontId="3" fillId="0" borderId="3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20" fontId="3" fillId="0" borderId="3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14" fontId="3" fillId="2" borderId="12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se%20de%20datos%20proyectos/Base%20de%20datos%20SIB%202019/Base%20de%20datos%20SIB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s"/>
      <sheetName val="Jircas"/>
      <sheetName val="Hoja 3"/>
    </sheetNames>
    <sheetDataSet>
      <sheetData sheetId="0">
        <row r="1">
          <cell r="A1" t="str">
            <v>Codigo</v>
          </cell>
          <cell r="B1" t="str">
            <v>Proyecto</v>
          </cell>
          <cell r="C1" t="str">
            <v>Director</v>
          </cell>
          <cell r="D1" t="str">
            <v>Co Director</v>
          </cell>
          <cell r="E1" t="str">
            <v>Convocatoria</v>
          </cell>
          <cell r="F1" t="str">
            <v>Unidad Administradora</v>
          </cell>
          <cell r="G1" t="str">
            <v>Fecha de inicio</v>
          </cell>
          <cell r="H1" t="str">
            <v>Fecha de fin</v>
          </cell>
          <cell r="I1" t="str">
            <v>Subsidio Adjudicado</v>
          </cell>
          <cell r="J1" t="str">
            <v>Subsidio solicitado</v>
          </cell>
        </row>
        <row r="2">
          <cell r="A2" t="str">
            <v>0482/2019</v>
          </cell>
          <cell r="B2" t="str">
            <v>Captación de nutrientes de efluentes con biomasa vegetal</v>
          </cell>
          <cell r="C2" t="str">
            <v>Alegre, Mariana</v>
          </cell>
          <cell r="D2" t="str">
            <v xml:space="preserve">Portela, Silvina </v>
          </cell>
          <cell r="E2" t="str">
            <v>SIB 2019</v>
          </cell>
          <cell r="F2" t="str">
            <v>SIDT</v>
          </cell>
          <cell r="G2">
            <v>43556</v>
          </cell>
          <cell r="H2">
            <v>44196</v>
          </cell>
          <cell r="I2">
            <v>100000</v>
          </cell>
          <cell r="J2">
            <v>100000</v>
          </cell>
        </row>
        <row r="3">
          <cell r="A3" t="str">
            <v>0515/2019</v>
          </cell>
          <cell r="B3" t="str">
            <v>En la transición hacia la inclusión y sostenibilidad energética. Experiencias, estrategias y desafíos para Argentina</v>
          </cell>
          <cell r="C3" t="str">
            <v>Carrizo, Silvina</v>
          </cell>
          <cell r="D3" t="str">
            <v>Clementi, Luciana Vanesa</v>
          </cell>
          <cell r="E3" t="str">
            <v>SIB 2019</v>
          </cell>
          <cell r="F3" t="str">
            <v>SIDT</v>
          </cell>
          <cell r="G3">
            <v>43556</v>
          </cell>
          <cell r="H3">
            <v>44196</v>
          </cell>
          <cell r="I3">
            <v>50000</v>
          </cell>
          <cell r="J3">
            <v>99200</v>
          </cell>
        </row>
        <row r="4">
          <cell r="A4" t="str">
            <v>0516/2019</v>
          </cell>
          <cell r="B4" t="str">
            <v>Desafíos de Patrimonio y Sostenibilidad en el Noroeste de la Provincia de Buenos Aires</v>
          </cell>
          <cell r="C4" t="str">
            <v>Lima, Luis Julian</v>
          </cell>
          <cell r="D4" t="str">
            <v>Yuln, Melina</v>
          </cell>
          <cell r="E4" t="str">
            <v>SIB 2019</v>
          </cell>
          <cell r="F4" t="str">
            <v>SIDT</v>
          </cell>
          <cell r="G4">
            <v>43556</v>
          </cell>
          <cell r="H4">
            <v>44196</v>
          </cell>
          <cell r="I4">
            <v>50000</v>
          </cell>
          <cell r="J4">
            <v>50000</v>
          </cell>
        </row>
        <row r="5">
          <cell r="A5" t="str">
            <v>0536/2019</v>
          </cell>
          <cell r="B5" t="str">
            <v>Tecnología y Aplicaciones de Sistemas de Software: Innovación en procesos, productos y servicios</v>
          </cell>
          <cell r="C5" t="str">
            <v xml:space="preserve">Ramón, Hugo </v>
          </cell>
          <cell r="D5" t="str">
            <v>Esnaola, Leonardo Martín</v>
          </cell>
          <cell r="E5" t="str">
            <v>SIB 2019</v>
          </cell>
          <cell r="F5" t="str">
            <v>SIDT</v>
          </cell>
          <cell r="G5">
            <v>43556</v>
          </cell>
          <cell r="H5">
            <v>44196</v>
          </cell>
          <cell r="I5">
            <v>200000</v>
          </cell>
          <cell r="J5">
            <v>200000</v>
          </cell>
        </row>
        <row r="6">
          <cell r="A6" t="str">
            <v>0542/2019</v>
          </cell>
          <cell r="B6" t="str">
            <v>Aportes al control biológico y genético de plagas en cultivos extensivos con planteos agroecológicos y convencionales en el noroeste de la provincia de Buenos Aires</v>
          </cell>
          <cell r="C6" t="str">
            <v>Ricci, Mónica</v>
          </cell>
          <cell r="D6" t="str">
            <v xml:space="preserve">Margaría, Cecilia </v>
          </cell>
          <cell r="E6" t="str">
            <v>SIB 2019</v>
          </cell>
          <cell r="F6" t="str">
            <v>SIDT</v>
          </cell>
          <cell r="G6">
            <v>43556</v>
          </cell>
          <cell r="H6">
            <v>44196</v>
          </cell>
          <cell r="I6">
            <v>100000</v>
          </cell>
          <cell r="J6">
            <v>200000</v>
          </cell>
        </row>
        <row r="7">
          <cell r="A7" t="str">
            <v>0544/2019</v>
          </cell>
          <cell r="B7" t="str">
            <v>Rendimiento potencial y eficiencia en el uso de agua y nitrógeno en trigo y maíz: Identificación de bases ecofisiológicas y genéticas para mejoramiento</v>
          </cell>
          <cell r="C7" t="str">
            <v>Gonzalez, Fernanda</v>
          </cell>
          <cell r="D7" t="str">
            <v>Rossini, María de los Ángeles</v>
          </cell>
          <cell r="E7" t="str">
            <v>SIB 2019</v>
          </cell>
          <cell r="F7" t="str">
            <v>SIDT</v>
          </cell>
          <cell r="G7">
            <v>43556</v>
          </cell>
          <cell r="H7">
            <v>44196</v>
          </cell>
          <cell r="I7">
            <v>200000</v>
          </cell>
          <cell r="J7">
            <v>200000</v>
          </cell>
        </row>
        <row r="8">
          <cell r="A8" t="str">
            <v>0548/2019</v>
          </cell>
          <cell r="B8" t="str">
            <v>Informática y Tecnologías Emergentes</v>
          </cell>
          <cell r="C8" t="str">
            <v>Russo, Claudia</v>
          </cell>
          <cell r="D8" t="str">
            <v>Sarobe, Mónica</v>
          </cell>
          <cell r="E8" t="str">
            <v>SIB 2019</v>
          </cell>
          <cell r="F8" t="str">
            <v>SIDT</v>
          </cell>
          <cell r="G8">
            <v>43556</v>
          </cell>
          <cell r="H8">
            <v>44196</v>
          </cell>
          <cell r="I8">
            <v>100000</v>
          </cell>
          <cell r="J8">
            <v>200000</v>
          </cell>
        </row>
        <row r="9">
          <cell r="A9" t="str">
            <v>0553/2019</v>
          </cell>
          <cell r="B9" t="str">
            <v>Evaluación de estrategias de empleo de variables secundarias o indicadoras de naturaleza ecofisiológica, bioquímica y molecular en índices de selección en maíz</v>
          </cell>
          <cell r="C9" t="str">
            <v>Eyherabide, Guillermo</v>
          </cell>
          <cell r="D9"/>
          <cell r="E9" t="str">
            <v>SIB 2019</v>
          </cell>
          <cell r="F9" t="str">
            <v>SIDT</v>
          </cell>
          <cell r="G9">
            <v>43556</v>
          </cell>
          <cell r="H9">
            <v>44196</v>
          </cell>
          <cell r="I9">
            <v>100000</v>
          </cell>
          <cell r="J9">
            <v>100000</v>
          </cell>
        </row>
        <row r="10">
          <cell r="A10" t="str">
            <v>0556/2019</v>
          </cell>
          <cell r="B10" t="str">
            <v>Competencias digitales en la universidad y su impacto en las prácticas académicas y cívicas de estudiantes y profesores</v>
          </cell>
          <cell r="C10" t="str">
            <v>Amado Suarez, Adriana</v>
          </cell>
          <cell r="D10" t="str">
            <v>Tarullo, Raquel</v>
          </cell>
          <cell r="E10" t="str">
            <v>SIB 2019</v>
          </cell>
          <cell r="F10" t="str">
            <v>SIDT</v>
          </cell>
          <cell r="G10">
            <v>43556</v>
          </cell>
          <cell r="H10">
            <v>44196</v>
          </cell>
          <cell r="I10">
            <v>50000</v>
          </cell>
          <cell r="J10">
            <v>50000</v>
          </cell>
        </row>
        <row r="11">
          <cell r="A11" t="str">
            <v>0557/2019</v>
          </cell>
          <cell r="B11" t="str">
            <v xml:space="preserve">Mecanismos moleculares en la respuesta a tratamientos dirigidos y quimioterapicos en tumores benignos de hipófisis y cáncer de mama y próstata metastasicos. Rol de la señalización celular </v>
          </cell>
          <cell r="C11" t="str">
            <v>Cristina, Carolina</v>
          </cell>
          <cell r="D11"/>
          <cell r="E11" t="str">
            <v>SIB 2019</v>
          </cell>
          <cell r="F11" t="str">
            <v>SIDT</v>
          </cell>
          <cell r="G11">
            <v>43556</v>
          </cell>
          <cell r="H11">
            <v>44196</v>
          </cell>
          <cell r="I11">
            <v>200000</v>
          </cell>
          <cell r="J11">
            <v>200000</v>
          </cell>
        </row>
        <row r="12">
          <cell r="A12" t="str">
            <v>0561/2019</v>
          </cell>
          <cell r="B12" t="str">
            <v>Estudio de componentes del microambiente en tumores humanos: Asociación de la expresión de Ac Hialurónico con cambios epigenéticos en tejido tumoral y no tumoral?</v>
          </cell>
          <cell r="C12" t="str">
            <v>Alaniz, Laura</v>
          </cell>
          <cell r="D12" t="str">
            <v>Sevic, Ina</v>
          </cell>
          <cell r="E12" t="str">
            <v>SIB 2019</v>
          </cell>
          <cell r="F12" t="str">
            <v>SIDT</v>
          </cell>
          <cell r="G12">
            <v>43556</v>
          </cell>
          <cell r="H12">
            <v>44196</v>
          </cell>
          <cell r="I12">
            <v>200000</v>
          </cell>
          <cell r="J12">
            <v>200000</v>
          </cell>
        </row>
        <row r="13">
          <cell r="A13" t="str">
            <v>0566/2019</v>
          </cell>
          <cell r="B13" t="str">
            <v>Aplicación de tecnología FTA en el muestreo, recuperación y caracterización molecular de virosis transmitidas por roedores.</v>
          </cell>
          <cell r="C13" t="str">
            <v>Saavedra, María del Carmen</v>
          </cell>
          <cell r="D13" t="str">
            <v>Martín, María Laura</v>
          </cell>
          <cell r="E13" t="str">
            <v>SIB 2019</v>
          </cell>
          <cell r="F13" t="str">
            <v>SIDT</v>
          </cell>
          <cell r="G13">
            <v>43556</v>
          </cell>
          <cell r="H13">
            <v>44196</v>
          </cell>
          <cell r="I13">
            <v>50000</v>
          </cell>
          <cell r="J13">
            <v>50000</v>
          </cell>
        </row>
        <row r="14">
          <cell r="A14" t="str">
            <v>0567/2019</v>
          </cell>
          <cell r="B14" t="str">
            <v>Caracterización de un nuevo flavivirus aislado en mosquitos en la provincia de Corrientes, Argentina.</v>
          </cell>
          <cell r="C14" t="str">
            <v>Riera, Laura</v>
          </cell>
          <cell r="D14"/>
          <cell r="E14" t="str">
            <v>SIB 2019</v>
          </cell>
          <cell r="F14" t="str">
            <v>SIDT</v>
          </cell>
          <cell r="G14">
            <v>43556</v>
          </cell>
          <cell r="H14">
            <v>44196</v>
          </cell>
          <cell r="I14">
            <v>50000</v>
          </cell>
          <cell r="J14">
            <v>50000</v>
          </cell>
        </row>
        <row r="15">
          <cell r="A15" t="str">
            <v>0575/2019</v>
          </cell>
          <cell r="B15" t="str">
            <v>Identificacion y cuantificacion de bacterias potencialmente patogenas en sistemas acuaticos pampeanos del Noroeste de la Provincia de Buenos Aires</v>
          </cell>
          <cell r="C15" t="str">
            <v>Schiaffino, María Romina</v>
          </cell>
          <cell r="D15"/>
          <cell r="E15" t="str">
            <v>SIB 2019</v>
          </cell>
          <cell r="F15" t="str">
            <v>SIDT</v>
          </cell>
          <cell r="G15">
            <v>43556</v>
          </cell>
          <cell r="H15">
            <v>44196</v>
          </cell>
          <cell r="I15">
            <v>200000</v>
          </cell>
          <cell r="J15">
            <v>200000</v>
          </cell>
        </row>
        <row r="16">
          <cell r="A16" t="str">
            <v>0576/2019</v>
          </cell>
          <cell r="B16" t="str">
            <v>Estudios genéticos de la tolerancia a estreses abióticos en familias de Festuca arundinácea, Thinopyrum ponticum y Lolium multiflorum</v>
          </cell>
          <cell r="C16" t="str">
            <v>Andres, Adriana</v>
          </cell>
          <cell r="D16" t="str">
            <v>Maciel, María Aurora</v>
          </cell>
          <cell r="E16" t="str">
            <v>SIB 2019</v>
          </cell>
          <cell r="F16" t="str">
            <v>SIDT</v>
          </cell>
          <cell r="G16">
            <v>43556</v>
          </cell>
          <cell r="H16">
            <v>44196</v>
          </cell>
          <cell r="I16">
            <v>100000</v>
          </cell>
          <cell r="J16">
            <v>200000</v>
          </cell>
        </row>
        <row r="17">
          <cell r="A17" t="str">
            <v>0577/2019</v>
          </cell>
          <cell r="B17" t="str">
            <v>Aplicación de fluidodinámica computacional en la ingeniería civil y arquitectura- Optimización en el dsieño y eficiencia energética</v>
          </cell>
          <cell r="C17" t="str">
            <v>Spada, Oscar</v>
          </cell>
          <cell r="D17" t="str">
            <v>Giordano, Walter</v>
          </cell>
          <cell r="E17" t="str">
            <v>SIB 2019</v>
          </cell>
          <cell r="F17" t="str">
            <v>SIDT</v>
          </cell>
          <cell r="G17">
            <v>43556</v>
          </cell>
          <cell r="H17">
            <v>44196</v>
          </cell>
          <cell r="I17">
            <v>49140</v>
          </cell>
          <cell r="J17">
            <v>49140</v>
          </cell>
        </row>
        <row r="18">
          <cell r="A18" t="str">
            <v>0581/2019</v>
          </cell>
          <cell r="B18" t="str">
            <v>Estudios patométricos y moleculares de la mancha marrón causada por Septoria glycines en soja en el norte de la provincia de Buenos Aires.</v>
          </cell>
          <cell r="C18" t="str">
            <v>Ivancovich, Anotnio</v>
          </cell>
          <cell r="D18" t="str">
            <v>Lavilla, Miguel</v>
          </cell>
          <cell r="E18" t="str">
            <v>SIB 2019</v>
          </cell>
          <cell r="F18" t="str">
            <v>SIDT</v>
          </cell>
          <cell r="G18">
            <v>43556</v>
          </cell>
          <cell r="H18">
            <v>44196</v>
          </cell>
          <cell r="I18">
            <v>100000</v>
          </cell>
          <cell r="J18">
            <v>200000</v>
          </cell>
        </row>
        <row r="19">
          <cell r="A19" t="str">
            <v>0585/2019</v>
          </cell>
          <cell r="B19" t="str">
            <v>Desarrollo de aceros avanzados de alta resistencia (AHSS) para uso de hormigón estructural</v>
          </cell>
          <cell r="C19" t="str">
            <v>Lima, Luis Julián</v>
          </cell>
          <cell r="D19" t="str">
            <v>Castillo, María José</v>
          </cell>
          <cell r="E19" t="str">
            <v>SIB 2019</v>
          </cell>
          <cell r="F19" t="str">
            <v>SIDT</v>
          </cell>
          <cell r="G19">
            <v>43556</v>
          </cell>
          <cell r="H19">
            <v>44196</v>
          </cell>
          <cell r="I19">
            <v>200000</v>
          </cell>
          <cell r="J19">
            <v>200000</v>
          </cell>
        </row>
        <row r="20">
          <cell r="A20" t="str">
            <v>0587/2019</v>
          </cell>
          <cell r="B20" t="str">
            <v>Estudio de los efectos de los métodos de preservación alternativos en madera de salicáceas para uso estructural</v>
          </cell>
          <cell r="C20" t="str">
            <v>Spada, Oscar</v>
          </cell>
          <cell r="D20" t="str">
            <v>Cobas, Ana Clara</v>
          </cell>
          <cell r="E20" t="str">
            <v>SIB 2019</v>
          </cell>
          <cell r="F20" t="str">
            <v>SIDT</v>
          </cell>
          <cell r="G20">
            <v>43556</v>
          </cell>
          <cell r="H20">
            <v>44196</v>
          </cell>
          <cell r="I20">
            <v>100000</v>
          </cell>
          <cell r="J20">
            <v>200000</v>
          </cell>
        </row>
        <row r="21">
          <cell r="A21" t="str">
            <v>0590/2019</v>
          </cell>
          <cell r="B21" t="str">
            <v>Análisis económico del derecho y criterio judiciales del fuero laboral en el Departamento Judicial de Junín</v>
          </cell>
          <cell r="C21" t="str">
            <v>Cenicacelaya, María de las Nieves</v>
          </cell>
          <cell r="D21" t="str">
            <v>Petraglia, Pablo German</v>
          </cell>
          <cell r="E21" t="str">
            <v>SIB 2019</v>
          </cell>
          <cell r="F21" t="str">
            <v>SIDT</v>
          </cell>
          <cell r="G21">
            <v>43556</v>
          </cell>
          <cell r="H21">
            <v>44196</v>
          </cell>
          <cell r="I21">
            <v>36000</v>
          </cell>
          <cell r="J21">
            <v>36000</v>
          </cell>
        </row>
        <row r="22">
          <cell r="A22" t="str">
            <v>0592/2019</v>
          </cell>
          <cell r="B22" t="str">
            <v>Desarrollo de quesos de pasta blanda utilizando insumos no tradicionales que permiten aprovechar subproductos o desechos de otras industrias</v>
          </cell>
          <cell r="C22" t="str">
            <v>Lima, Julio Luis</v>
          </cell>
          <cell r="D22" t="str">
            <v>Sola, Agustín</v>
          </cell>
          <cell r="E22" t="str">
            <v>SIB 2019</v>
          </cell>
          <cell r="F22" t="str">
            <v>SIDT</v>
          </cell>
          <cell r="G22">
            <v>43556</v>
          </cell>
          <cell r="H22">
            <v>44196</v>
          </cell>
          <cell r="I22">
            <v>50000</v>
          </cell>
          <cell r="J22">
            <v>200000</v>
          </cell>
        </row>
        <row r="23">
          <cell r="A23" t="str">
            <v>0596/2019</v>
          </cell>
          <cell r="B23" t="str">
            <v>Procesos de aprovechamiento de biomasa y control medioambiental mediante catálisis heterogénea</v>
          </cell>
          <cell r="C23" t="str">
            <v>Casella, Mónica Laura</v>
          </cell>
          <cell r="D23" t="str">
            <v>Merlo, Andrea Beatriz</v>
          </cell>
          <cell r="E23" t="str">
            <v>SIB 2019</v>
          </cell>
          <cell r="F23" t="str">
            <v>SIDT</v>
          </cell>
          <cell r="G23">
            <v>43556</v>
          </cell>
          <cell r="H23">
            <v>44196</v>
          </cell>
          <cell r="I23">
            <v>200000</v>
          </cell>
          <cell r="J23">
            <v>200000</v>
          </cell>
        </row>
        <row r="24">
          <cell r="A24" t="str">
            <v>0597/2019</v>
          </cell>
          <cell r="B24" t="str">
            <v>Sustentabilidad de cultivos de importancia económica en situaciones de estrés biótico y abiótico. Uso de bioinsumos como práctica de bajo impacto ambiental.</v>
          </cell>
          <cell r="C24" t="str">
            <v>Ruscitti, Marcela</v>
          </cell>
          <cell r="D24" t="str">
            <v>Gimenez, Daniel Oscar</v>
          </cell>
          <cell r="E24" t="str">
            <v>SIB 2019</v>
          </cell>
          <cell r="F24" t="str">
            <v>SIDT</v>
          </cell>
          <cell r="G24">
            <v>43556</v>
          </cell>
          <cell r="H24">
            <v>44196</v>
          </cell>
          <cell r="I24">
            <v>50000</v>
          </cell>
          <cell r="J24">
            <v>50000</v>
          </cell>
        </row>
        <row r="25">
          <cell r="A25" t="str">
            <v>0598/2019</v>
          </cell>
          <cell r="B25" t="str">
            <v>Introgresión de fuentes de resistencia a múltiples enfermedades en maíz</v>
          </cell>
          <cell r="C25" t="str">
            <v>Ferrer, Marcelo</v>
          </cell>
          <cell r="D25" t="str">
            <v>Defacio, Raquel</v>
          </cell>
          <cell r="E25" t="str">
            <v>SIB 2019</v>
          </cell>
          <cell r="F25" t="str">
            <v>SIDT</v>
          </cell>
          <cell r="G25">
            <v>43556</v>
          </cell>
          <cell r="H25">
            <v>44196</v>
          </cell>
          <cell r="I25">
            <v>100000</v>
          </cell>
          <cell r="J25">
            <v>200000</v>
          </cell>
        </row>
        <row r="26">
          <cell r="A26" t="str">
            <v>0599/2019</v>
          </cell>
          <cell r="B26" t="str">
            <v>Variabilidad genética de poblaciones locales de maíz (Zea mays L.) por su comportamiento frente a estrés salino e hídrico</v>
          </cell>
          <cell r="C26" t="str">
            <v>Ferrer, Marcelo</v>
          </cell>
          <cell r="D26" t="str">
            <v>Defacio, Raquel</v>
          </cell>
          <cell r="E26" t="str">
            <v>SIB 2019</v>
          </cell>
          <cell r="F26" t="str">
            <v>SIDT</v>
          </cell>
          <cell r="G26">
            <v>43556</v>
          </cell>
          <cell r="H26">
            <v>44196</v>
          </cell>
          <cell r="I26">
            <v>50000</v>
          </cell>
          <cell r="J26">
            <v>20000</v>
          </cell>
        </row>
        <row r="27">
          <cell r="A27" t="str">
            <v>0600/2019</v>
          </cell>
          <cell r="B27" t="str">
            <v>Biodiversidad y patrones de variación genética en mamíferos del centro y sur de Argentina</v>
          </cell>
          <cell r="C27" t="str">
            <v>Fernandez, Gabriela</v>
          </cell>
          <cell r="D27" t="str">
            <v>Mora, Matías Sebastián</v>
          </cell>
          <cell r="E27" t="str">
            <v>SIB 2019</v>
          </cell>
          <cell r="F27" t="str">
            <v>SIDT</v>
          </cell>
          <cell r="G27">
            <v>43556</v>
          </cell>
          <cell r="H27">
            <v>44196</v>
          </cell>
          <cell r="I27">
            <v>200000</v>
          </cell>
          <cell r="J27">
            <v>200000</v>
          </cell>
        </row>
        <row r="28">
          <cell r="A28" t="str">
            <v>0602/2019</v>
          </cell>
          <cell r="B28" t="str">
            <v>Diversidad genética, filogenia y aspectos sanitarios de las poblaciones silvestres de Sus scrofa de Argentina y su relación con los productores porcinos locales.</v>
          </cell>
          <cell r="C28" t="str">
            <v>Merino, Mariano</v>
          </cell>
          <cell r="D28" t="str">
            <v>Fernandez, Gabriela</v>
          </cell>
          <cell r="E28" t="str">
            <v>SIB 2019</v>
          </cell>
          <cell r="F28" t="str">
            <v>SIDT</v>
          </cell>
          <cell r="G28">
            <v>43556</v>
          </cell>
          <cell r="H28">
            <v>44196</v>
          </cell>
          <cell r="I28">
            <v>100000</v>
          </cell>
          <cell r="J28">
            <v>200000</v>
          </cell>
        </row>
        <row r="29">
          <cell r="A29" t="str">
            <v>0604/2019</v>
          </cell>
          <cell r="B29" t="str">
            <v>Confeccionando la ciudad. La instalación de la fábrica Annan de Pergamino y su efecto sobre el factor demográfico dentro del proceso de urbanización de la ciudad. 1960-1970</v>
          </cell>
          <cell r="C29" t="str">
            <v>Calderone, Marina</v>
          </cell>
          <cell r="D29"/>
          <cell r="E29" t="str">
            <v>SIB 2019</v>
          </cell>
          <cell r="F29" t="str">
            <v>SIDT</v>
          </cell>
          <cell r="G29">
            <v>43556</v>
          </cell>
          <cell r="H29">
            <v>44196</v>
          </cell>
          <cell r="I29">
            <v>50000</v>
          </cell>
          <cell r="J29">
            <v>100000</v>
          </cell>
        </row>
        <row r="30">
          <cell r="A30" t="str">
            <v>0606/2019</v>
          </cell>
          <cell r="B30" t="str">
            <v>Efectos cardíacos del uso medicinal de cannabis en epilepsia. Drosophila melanogaster como modelo de referencia para humano.</v>
          </cell>
          <cell r="C30" t="str">
            <v>Ferrero, Paola</v>
          </cell>
          <cell r="D30" t="str">
            <v>Santalla, Manuela</v>
          </cell>
          <cell r="E30" t="str">
            <v>SIB 2019</v>
          </cell>
          <cell r="F30" t="str">
            <v>SIDT</v>
          </cell>
          <cell r="G30">
            <v>43556</v>
          </cell>
          <cell r="H30">
            <v>44196</v>
          </cell>
          <cell r="I30">
            <v>50000</v>
          </cell>
          <cell r="J30">
            <v>200000</v>
          </cell>
        </row>
        <row r="31">
          <cell r="A31" t="str">
            <v>0607/2019</v>
          </cell>
          <cell r="B31" t="str">
            <v>Implementación del Consultorio de Enfermería para control de niño sano, en un Centro de Atención Primaria de la Salud, en la ciudad de Junín</v>
          </cell>
          <cell r="C31" t="str">
            <v>Riera, Laura Marisa</v>
          </cell>
          <cell r="D31" t="str">
            <v>Szumilo, Tomas</v>
          </cell>
          <cell r="E31" t="str">
            <v>SIB 2019</v>
          </cell>
          <cell r="F31" t="str">
            <v>SIDT</v>
          </cell>
          <cell r="G31">
            <v>43556</v>
          </cell>
          <cell r="H31">
            <v>44196</v>
          </cell>
          <cell r="I31">
            <v>100000</v>
          </cell>
          <cell r="J31">
            <v>110040</v>
          </cell>
        </row>
        <row r="32">
          <cell r="A32" t="str">
            <v>0608/2019</v>
          </cell>
          <cell r="B32" t="str">
            <v>Hacia la construcción de un modelo de gestión de diseño colaborativo en pos del desarrollo de las dinámicas sociales del territorio y sus recursos intangibles</v>
          </cell>
          <cell r="C32" t="str">
            <v>Filpe, María de las Mercedes</v>
          </cell>
          <cell r="D32" t="str">
            <v>Antonini, Florencia</v>
          </cell>
          <cell r="E32" t="str">
            <v>SIB 2019</v>
          </cell>
          <cell r="F32" t="str">
            <v>SIDT</v>
          </cell>
          <cell r="G32">
            <v>43556</v>
          </cell>
          <cell r="H32">
            <v>44196</v>
          </cell>
          <cell r="I32">
            <v>50000</v>
          </cell>
          <cell r="J32">
            <v>99800</v>
          </cell>
        </row>
        <row r="33">
          <cell r="A33" t="str">
            <v>0609/2019</v>
          </cell>
          <cell r="B33" t="str">
            <v>La currícula universitaria de grado en diseño. Hacia la construcción de un nuevo vínculo entre conocimiento proyectual y contextos sociales.</v>
          </cell>
          <cell r="C33" t="str">
            <v>Filpe, María de las Mercedes</v>
          </cell>
          <cell r="D33" t="str">
            <v>Guitelman, Sara</v>
          </cell>
          <cell r="E33" t="str">
            <v>SIB 2019</v>
          </cell>
          <cell r="F33" t="str">
            <v>SIDT</v>
          </cell>
          <cell r="G33">
            <v>43556</v>
          </cell>
          <cell r="H33">
            <v>44196</v>
          </cell>
          <cell r="I33">
            <v>100000</v>
          </cell>
          <cell r="J33">
            <v>198130</v>
          </cell>
        </row>
        <row r="34">
          <cell r="A34" t="str">
            <v>0611/2019</v>
          </cell>
          <cell r="B34" t="str">
            <v>Evaluación económica y ambiental de alternativas de intensificación sostenible en la cuenca del río Arrecifes</v>
          </cell>
          <cell r="C34" t="str">
            <v>Cabrini, Silvina</v>
          </cell>
          <cell r="D34" t="str">
            <v>Poggio, Santiago</v>
          </cell>
          <cell r="E34" t="str">
            <v>SIB 2019</v>
          </cell>
          <cell r="F34" t="str">
            <v>SIDT</v>
          </cell>
          <cell r="G34">
            <v>43556</v>
          </cell>
          <cell r="H34">
            <v>44196</v>
          </cell>
          <cell r="I34">
            <v>50000</v>
          </cell>
          <cell r="J34">
            <v>200000</v>
          </cell>
        </row>
        <row r="35">
          <cell r="A35" t="str">
            <v>0612/2019</v>
          </cell>
          <cell r="B35" t="str">
            <v>Recuperación de proteínas alimentarias a partir de sub-productos industriales y agregado de valor mediante hidrólisis enzimática</v>
          </cell>
          <cell r="C35" t="str">
            <v>Torres, María José</v>
          </cell>
          <cell r="D35" t="str">
            <v>Gallo, Alicia del Valle</v>
          </cell>
          <cell r="E35" t="str">
            <v>SIB 2019</v>
          </cell>
          <cell r="F35" t="str">
            <v>SIDT</v>
          </cell>
          <cell r="G35">
            <v>43556</v>
          </cell>
          <cell r="H35">
            <v>44196</v>
          </cell>
          <cell r="I35">
            <v>100000</v>
          </cell>
          <cell r="J35">
            <v>200000</v>
          </cell>
        </row>
        <row r="36">
          <cell r="A36" t="str">
            <v>0614/2019</v>
          </cell>
          <cell r="B36" t="str">
            <v>Transcriptómica de la respuesta a hipoxia en insectos: de la formación de traqueas a la angiogénesis</v>
          </cell>
          <cell r="C36" t="str">
            <v>Catalano, María Inés</v>
          </cell>
          <cell r="D36" t="str">
            <v>Lavore, Andres</v>
          </cell>
          <cell r="E36" t="str">
            <v>SIB 2019</v>
          </cell>
          <cell r="F36" t="str">
            <v>SIDT</v>
          </cell>
          <cell r="G36">
            <v>43556</v>
          </cell>
          <cell r="H36">
            <v>44196</v>
          </cell>
          <cell r="I36">
            <v>100000</v>
          </cell>
          <cell r="J36">
            <v>200000</v>
          </cell>
        </row>
        <row r="37">
          <cell r="A37" t="str">
            <v>0615/2019</v>
          </cell>
          <cell r="B37" t="str">
            <v>Inmunidad y resistencia a insecticidas en Dalbulus maidis: factores claves en el control del achaparramiento del maíz.</v>
          </cell>
          <cell r="C37" t="str">
            <v>Catalano, María Inés</v>
          </cell>
          <cell r="D37" t="str">
            <v>Rolandelli, Agustín</v>
          </cell>
          <cell r="E37" t="str">
            <v>SIB 2019</v>
          </cell>
          <cell r="F37" t="str">
            <v>SIDT</v>
          </cell>
          <cell r="G37">
            <v>43556</v>
          </cell>
          <cell r="H37">
            <v>44196</v>
          </cell>
          <cell r="I37">
            <v>200000</v>
          </cell>
          <cell r="J37">
            <v>200000</v>
          </cell>
        </row>
        <row r="38">
          <cell r="A38" t="str">
            <v>0618/2019</v>
          </cell>
          <cell r="B38" t="str">
            <v>Diagnóstico molecular y respuesta inmune frente a la infección por Clostridioides difficile, un patógeno emergente</v>
          </cell>
          <cell r="C38" t="str">
            <v>Pasquinelli, Virginia</v>
          </cell>
          <cell r="D38"/>
          <cell r="E38" t="str">
            <v>SIB 2019</v>
          </cell>
          <cell r="F38" t="str">
            <v>SIDT</v>
          </cell>
          <cell r="G38">
            <v>43556</v>
          </cell>
          <cell r="H38">
            <v>44196</v>
          </cell>
          <cell r="I38">
            <v>200000</v>
          </cell>
          <cell r="J38">
            <v>200000</v>
          </cell>
        </row>
        <row r="39">
          <cell r="A39" t="str">
            <v>0619/2019</v>
          </cell>
          <cell r="B39" t="str">
            <v>Estudio integrado de actividad y aplicaciones de extractos naturales obtenidos a partir de especies vegetales silvestres para la inhibición del pardeamiento enzimático</v>
          </cell>
          <cell r="C39" t="str">
            <v>Farroni, Abel Eduardo</v>
          </cell>
          <cell r="D39"/>
          <cell r="E39" t="str">
            <v>SIB 2019</v>
          </cell>
          <cell r="F39" t="str">
            <v>SIDT</v>
          </cell>
          <cell r="G39">
            <v>43556</v>
          </cell>
          <cell r="H39">
            <v>44196</v>
          </cell>
          <cell r="I39">
            <v>100000</v>
          </cell>
          <cell r="J39">
            <v>158560</v>
          </cell>
        </row>
        <row r="40">
          <cell r="A40" t="str">
            <v>0620/2019</v>
          </cell>
          <cell r="B40" t="str">
            <v>Aprovechamiento integral de la biomasa disponible en el Norte de la Provincia de Buenos</v>
          </cell>
          <cell r="C40" t="str">
            <v>Alegre, Mariana</v>
          </cell>
          <cell r="D40"/>
          <cell r="E40" t="str">
            <v>SIB 2019</v>
          </cell>
          <cell r="F40" t="str">
            <v>SIDT</v>
          </cell>
          <cell r="G40">
            <v>43556</v>
          </cell>
          <cell r="H40">
            <v>44196</v>
          </cell>
          <cell r="I40">
            <v>50000</v>
          </cell>
          <cell r="J40">
            <v>200000</v>
          </cell>
        </row>
        <row r="41">
          <cell r="A41" t="str">
            <v>0621/2019</v>
          </cell>
          <cell r="B41" t="str">
            <v>Incidencia sobre la productividad de cultivos en rotación agrícola del NO bonaerense de la persistencia edáfica de herbicidas residuales de la ALS y de la interferencia asociada a la presencia de residuos vegetales en la superficie del suelo</v>
          </cell>
          <cell r="C41" t="str">
            <v>Acciaresi, Horacio Abel</v>
          </cell>
          <cell r="D41" t="str">
            <v>Cepeda, Sergio Adrian</v>
          </cell>
          <cell r="E41" t="str">
            <v>SIB 2019</v>
          </cell>
          <cell r="F41" t="str">
            <v>SIDT</v>
          </cell>
          <cell r="G41">
            <v>43556</v>
          </cell>
          <cell r="H41">
            <v>44196</v>
          </cell>
          <cell r="I41">
            <v>50000</v>
          </cell>
          <cell r="J41">
            <v>50000</v>
          </cell>
        </row>
        <row r="42">
          <cell r="A42" t="str">
            <v>0626/2019</v>
          </cell>
          <cell r="B42" t="str">
            <v>Estudios de la neurogénesis de insectos.</v>
          </cell>
          <cell r="C42" t="str">
            <v>Rivera Pomar, Rolando</v>
          </cell>
          <cell r="D42" t="str">
            <v>Pascual, Agustina</v>
          </cell>
          <cell r="E42" t="str">
            <v>SIB 2019</v>
          </cell>
          <cell r="F42" t="str">
            <v>SIDT</v>
          </cell>
          <cell r="G42">
            <v>43556</v>
          </cell>
          <cell r="H42">
            <v>44196</v>
          </cell>
          <cell r="I42">
            <v>50000</v>
          </cell>
          <cell r="J42">
            <v>200000</v>
          </cell>
        </row>
        <row r="43">
          <cell r="A43" t="str">
            <v>0627/2019</v>
          </cell>
          <cell r="B43" t="str">
            <v>Evaluación del alcance de la UNNOBA en la Región y análisis de su impacto para la generación de estrategias de medición de la calidad y la transparencia en la Gestión Universitaria.</v>
          </cell>
          <cell r="C43" t="str">
            <v>Tavela, Danya Verónica</v>
          </cell>
          <cell r="D43" t="str">
            <v>Passarello, Mariana</v>
          </cell>
          <cell r="E43" t="str">
            <v>SIB 2019</v>
          </cell>
          <cell r="F43" t="str">
            <v>SIDT</v>
          </cell>
          <cell r="G43">
            <v>43556</v>
          </cell>
          <cell r="H43">
            <v>44196</v>
          </cell>
          <cell r="I43">
            <v>50000</v>
          </cell>
          <cell r="J43">
            <v>100000</v>
          </cell>
        </row>
        <row r="44">
          <cell r="A44" t="str">
            <v>0628/2019</v>
          </cell>
          <cell r="B44" t="str">
            <v>La elección del intendente municipal en la 2da y 4ta sección electoral. Estudio sobre la reelección en el departamento ejecutivo y sus implicancias político/institucionales</v>
          </cell>
          <cell r="C44" t="str">
            <v>Tamarit, Guillermo</v>
          </cell>
          <cell r="D44" t="str">
            <v>Lopez, Leandro</v>
          </cell>
          <cell r="E44" t="str">
            <v>SIB 2019</v>
          </cell>
          <cell r="F44" t="str">
            <v>SIDT</v>
          </cell>
          <cell r="G44">
            <v>43556</v>
          </cell>
          <cell r="H44">
            <v>44196</v>
          </cell>
          <cell r="I44">
            <v>50000</v>
          </cell>
          <cell r="J44"/>
        </row>
        <row r="45">
          <cell r="A45" t="str">
            <v>0629/2019</v>
          </cell>
          <cell r="B45" t="str">
            <v>Observatorio de Información Territorial: Relevamiento y análisis de información para la construcción de Indicadores Territoriales</v>
          </cell>
          <cell r="C45" t="str">
            <v>Tamarit, Guillermo</v>
          </cell>
          <cell r="D45" t="str">
            <v>Saenz, Mariana</v>
          </cell>
          <cell r="E45" t="str">
            <v>SIB 2019</v>
          </cell>
          <cell r="F45" t="str">
            <v>SIDT</v>
          </cell>
          <cell r="G45">
            <v>43556</v>
          </cell>
          <cell r="H45">
            <v>44196</v>
          </cell>
          <cell r="I45">
            <v>50000</v>
          </cell>
          <cell r="J45">
            <v>100000</v>
          </cell>
        </row>
        <row r="46">
          <cell r="A46" t="str">
            <v>0645/2019</v>
          </cell>
          <cell r="B46" t="str">
            <v>Hongos y bacterias benéficos: su importancia en los sistemas agrícolas diversificados</v>
          </cell>
          <cell r="C46" t="str">
            <v>Farroni, Abel Eduardo</v>
          </cell>
          <cell r="D46" t="str">
            <v>Restovich, Silvina Beatriz</v>
          </cell>
          <cell r="E46" t="str">
            <v>SIB 2019</v>
          </cell>
          <cell r="F46" t="str">
            <v>SIDT</v>
          </cell>
          <cell r="G46">
            <v>43556</v>
          </cell>
          <cell r="H46">
            <v>44196</v>
          </cell>
          <cell r="I46">
            <v>50000</v>
          </cell>
          <cell r="J46">
            <v>100000</v>
          </cell>
        </row>
        <row r="47">
          <cell r="A47" t="str">
            <v>0679/2019</v>
          </cell>
          <cell r="B47" t="str">
            <v>Control y monitoreo de variables hidrológicas en el campo experimental UNNOBA (Junín).</v>
          </cell>
          <cell r="C47" t="str">
            <v>Ainchil, Jerónimo</v>
          </cell>
          <cell r="D47" t="str">
            <v>Perdomo, Santiago</v>
          </cell>
          <cell r="E47" t="str">
            <v>SIB 2019</v>
          </cell>
          <cell r="F47" t="str">
            <v>SIDT</v>
          </cell>
          <cell r="G47">
            <v>43556</v>
          </cell>
          <cell r="H47">
            <v>44196</v>
          </cell>
          <cell r="I47">
            <v>100000</v>
          </cell>
          <cell r="J47">
            <v>100000</v>
          </cell>
        </row>
        <row r="48">
          <cell r="A48" t="str">
            <v>0681/2019</v>
          </cell>
          <cell r="B48" t="str">
            <v>Genes potencialmente favorables para tamaño de camada en cerdos del Noroeste de la Provincia de Buenos Aires</v>
          </cell>
          <cell r="C48" t="str">
            <v>Pedrazzini, Estela</v>
          </cell>
          <cell r="D48" t="str">
            <v>Balzi, Pamela</v>
          </cell>
          <cell r="E48" t="str">
            <v>SIB 2019</v>
          </cell>
          <cell r="F48" t="str">
            <v>SIDT</v>
          </cell>
          <cell r="G48">
            <v>43556</v>
          </cell>
          <cell r="H48">
            <v>44196</v>
          </cell>
          <cell r="I48">
            <v>50000</v>
          </cell>
          <cell r="J48">
            <v>100000</v>
          </cell>
        </row>
        <row r="49">
          <cell r="A49" t="str">
            <v>0702/2019</v>
          </cell>
          <cell r="B49" t="str">
            <v>Aplicación  de tecnologías para aumentar  con competitividad y sostenibilidad  los cultivos intensivos a campo y bajo cubierta plástica en la zona de Influencia de la UNNOBA</v>
          </cell>
          <cell r="C49" t="str">
            <v>Martínez, Susana Beatríz</v>
          </cell>
          <cell r="D49" t="str">
            <v>Chale, Walter Ricardo</v>
          </cell>
          <cell r="E49" t="str">
            <v>SIB 2019</v>
          </cell>
          <cell r="F49" t="str">
            <v>SIDT</v>
          </cell>
          <cell r="G49">
            <v>43556</v>
          </cell>
          <cell r="H49">
            <v>44196</v>
          </cell>
          <cell r="I49">
            <v>100000</v>
          </cell>
          <cell r="J49">
            <v>200000</v>
          </cell>
        </row>
        <row r="50">
          <cell r="A50" t="str">
            <v>0703/2019</v>
          </cell>
          <cell r="B50" t="str">
            <v>Fortalecimiento de la producción ovina y porcina en el área de influencia de la UNNOBA</v>
          </cell>
          <cell r="C50" t="str">
            <v>Patitucci, Ángel</v>
          </cell>
          <cell r="D50" t="str">
            <v>Pérez, María José</v>
          </cell>
          <cell r="E50" t="str">
            <v>SIB 2019</v>
          </cell>
          <cell r="F50" t="str">
            <v>SIDT</v>
          </cell>
          <cell r="G50">
            <v>43556</v>
          </cell>
          <cell r="H50">
            <v>44196</v>
          </cell>
          <cell r="I50">
            <v>100000</v>
          </cell>
          <cell r="J50">
            <v>200000</v>
          </cell>
        </row>
        <row r="51">
          <cell r="A51" t="str">
            <v>1588/2019</v>
          </cell>
          <cell r="B51" t="str">
            <v>Tratamiento de efluentescon macrófitas acuáticas</v>
          </cell>
          <cell r="C51" t="str">
            <v>Alegre, Mariana</v>
          </cell>
          <cell r="D51" t="str">
            <v>Portela, Silvina</v>
          </cell>
          <cell r="E51" t="str">
            <v>SPU VT Agregando Valor 2018</v>
          </cell>
          <cell r="F51" t="str">
            <v>SIDT</v>
          </cell>
          <cell r="G51">
            <v>43609</v>
          </cell>
          <cell r="H51">
            <v>43974</v>
          </cell>
          <cell r="I51">
            <v>150000</v>
          </cell>
          <cell r="J51">
            <v>150000</v>
          </cell>
        </row>
        <row r="52">
          <cell r="A52" t="str">
            <v>1597/2019</v>
          </cell>
          <cell r="B52" t="str">
            <v>Servicio de diagnóstico molecular y vinculación tecnológica en oncología para los centros de derivación en anatomía patológica de la región Noroeste de Buenos Aires</v>
          </cell>
          <cell r="C52" t="str">
            <v>Cristina, Carolina</v>
          </cell>
          <cell r="D52"/>
          <cell r="E52" t="str">
            <v>SPU VT Agregando Valor 2018</v>
          </cell>
          <cell r="F52" t="str">
            <v>SIDT</v>
          </cell>
          <cell r="G52">
            <v>43609</v>
          </cell>
          <cell r="H52">
            <v>43974</v>
          </cell>
          <cell r="I52">
            <v>150000</v>
          </cell>
          <cell r="J52">
            <v>150000</v>
          </cell>
        </row>
        <row r="53">
          <cell r="A53"/>
          <cell r="B53"/>
          <cell r="C53"/>
          <cell r="D53"/>
          <cell r="E53"/>
          <cell r="F53"/>
          <cell r="G53"/>
          <cell r="H53"/>
          <cell r="I53"/>
          <cell r="J53"/>
        </row>
        <row r="54">
          <cell r="A54"/>
          <cell r="B54"/>
          <cell r="C54"/>
          <cell r="D54"/>
          <cell r="E54"/>
          <cell r="F54"/>
          <cell r="G54"/>
          <cell r="H54"/>
          <cell r="I54"/>
          <cell r="J54"/>
        </row>
        <row r="55">
          <cell r="A55"/>
          <cell r="B55"/>
          <cell r="C55"/>
          <cell r="D55"/>
          <cell r="E55"/>
          <cell r="F55"/>
          <cell r="G55"/>
          <cell r="H55"/>
          <cell r="I55"/>
          <cell r="J55"/>
        </row>
        <row r="56">
          <cell r="A56"/>
          <cell r="B56"/>
          <cell r="C56"/>
          <cell r="D56"/>
          <cell r="E56"/>
          <cell r="F56"/>
          <cell r="G56"/>
          <cell r="H56"/>
          <cell r="I56"/>
          <cell r="J56"/>
        </row>
        <row r="57">
          <cell r="A57"/>
          <cell r="B57"/>
          <cell r="C57"/>
          <cell r="D57"/>
          <cell r="E57"/>
          <cell r="F57"/>
          <cell r="G57"/>
          <cell r="H57"/>
          <cell r="I57"/>
          <cell r="J57"/>
        </row>
        <row r="58">
          <cell r="A58"/>
          <cell r="B58"/>
          <cell r="C58"/>
          <cell r="D58"/>
          <cell r="E58"/>
          <cell r="F58"/>
          <cell r="G58"/>
          <cell r="H58"/>
          <cell r="I58"/>
          <cell r="J58"/>
        </row>
        <row r="59">
          <cell r="A59"/>
          <cell r="B59"/>
          <cell r="C59"/>
          <cell r="D59"/>
          <cell r="E59"/>
          <cell r="F59"/>
          <cell r="G59"/>
          <cell r="H59"/>
          <cell r="I59"/>
          <cell r="J59"/>
        </row>
        <row r="60">
          <cell r="A60"/>
          <cell r="B60"/>
          <cell r="C60"/>
          <cell r="D60"/>
          <cell r="E60"/>
          <cell r="F60"/>
          <cell r="G60"/>
          <cell r="H60"/>
          <cell r="I60"/>
          <cell r="J60"/>
        </row>
        <row r="61">
          <cell r="A61"/>
          <cell r="B61"/>
          <cell r="C61"/>
          <cell r="D61"/>
          <cell r="E61"/>
          <cell r="F61"/>
          <cell r="G61"/>
          <cell r="H61"/>
          <cell r="I61"/>
          <cell r="J61"/>
        </row>
        <row r="62">
          <cell r="A62"/>
          <cell r="B62"/>
          <cell r="C62"/>
          <cell r="D62"/>
          <cell r="E62"/>
          <cell r="F62"/>
          <cell r="G62"/>
          <cell r="H62"/>
          <cell r="I62"/>
          <cell r="J62"/>
        </row>
        <row r="63">
          <cell r="A63"/>
          <cell r="B63"/>
          <cell r="C63"/>
          <cell r="D63"/>
          <cell r="E63"/>
          <cell r="F63"/>
          <cell r="G63"/>
          <cell r="H63"/>
          <cell r="I63"/>
          <cell r="J63"/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</row>
        <row r="65">
          <cell r="A65"/>
          <cell r="B65"/>
          <cell r="C65"/>
          <cell r="D65"/>
          <cell r="E65"/>
          <cell r="F65"/>
          <cell r="G65"/>
          <cell r="H65"/>
          <cell r="I65"/>
          <cell r="J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</row>
        <row r="67">
          <cell r="A67"/>
          <cell r="B67"/>
          <cell r="C67"/>
          <cell r="D67"/>
          <cell r="E67"/>
          <cell r="F67"/>
          <cell r="G67"/>
          <cell r="H67"/>
          <cell r="I67"/>
          <cell r="J67"/>
        </row>
        <row r="68">
          <cell r="A68"/>
          <cell r="B68"/>
          <cell r="C68"/>
          <cell r="D68"/>
          <cell r="E68"/>
          <cell r="F68"/>
          <cell r="G68"/>
          <cell r="H68"/>
          <cell r="I68"/>
          <cell r="J68"/>
        </row>
        <row r="69">
          <cell r="A69"/>
          <cell r="B69"/>
          <cell r="C69"/>
          <cell r="D69"/>
          <cell r="E69"/>
          <cell r="F69"/>
          <cell r="G69"/>
          <cell r="H69"/>
          <cell r="I69"/>
          <cell r="J69"/>
        </row>
        <row r="70">
          <cell r="A70"/>
          <cell r="B70"/>
          <cell r="C70"/>
          <cell r="D70"/>
          <cell r="E70"/>
          <cell r="F70"/>
          <cell r="G70"/>
          <cell r="H70"/>
          <cell r="I70"/>
          <cell r="J70"/>
        </row>
        <row r="71">
          <cell r="A71"/>
          <cell r="B71"/>
          <cell r="C71"/>
          <cell r="D71"/>
          <cell r="E71"/>
          <cell r="F71"/>
          <cell r="G71"/>
          <cell r="H71"/>
          <cell r="I71"/>
          <cell r="J71"/>
        </row>
        <row r="72">
          <cell r="A72"/>
          <cell r="B72"/>
          <cell r="C72"/>
          <cell r="D72"/>
          <cell r="E72"/>
          <cell r="F72"/>
          <cell r="G72"/>
          <cell r="H72"/>
          <cell r="I72"/>
          <cell r="J72"/>
        </row>
        <row r="73">
          <cell r="A73"/>
          <cell r="B73"/>
          <cell r="C73"/>
          <cell r="D73"/>
          <cell r="E73"/>
          <cell r="F73"/>
          <cell r="G73"/>
          <cell r="H73"/>
          <cell r="I73"/>
          <cell r="J73"/>
        </row>
        <row r="74">
          <cell r="A74"/>
          <cell r="B74"/>
          <cell r="C74"/>
          <cell r="D74"/>
          <cell r="E74"/>
          <cell r="F74"/>
          <cell r="G74"/>
          <cell r="H74"/>
          <cell r="I74"/>
          <cell r="J74"/>
        </row>
        <row r="75">
          <cell r="A75"/>
          <cell r="B75"/>
          <cell r="C75"/>
          <cell r="D75"/>
          <cell r="E75"/>
          <cell r="F75"/>
          <cell r="G75"/>
          <cell r="H75"/>
          <cell r="I75"/>
          <cell r="J75"/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tabSelected="1" zoomScale="90" zoomScaleNormal="90" workbookViewId="0">
      <selection activeCell="B4" sqref="B4"/>
    </sheetView>
  </sheetViews>
  <sheetFormatPr baseColWidth="10" defaultColWidth="11.42578125" defaultRowHeight="12.75" x14ac:dyDescent="0.25"/>
  <cols>
    <col min="1" max="1" width="19.7109375" style="12" customWidth="1"/>
    <col min="2" max="2" width="11.42578125" style="12" customWidth="1"/>
    <col min="3" max="3" width="12.7109375" style="12" customWidth="1"/>
    <col min="4" max="4" width="3" style="12" customWidth="1"/>
    <col min="5" max="5" width="12.28515625" style="12" customWidth="1"/>
    <col min="6" max="6" width="11.42578125" style="12"/>
    <col min="7" max="7" width="8.42578125" style="12" customWidth="1"/>
    <col min="8" max="8" width="11" style="12" customWidth="1"/>
    <col min="9" max="9" width="11.42578125" style="12"/>
    <col min="10" max="12" width="11.42578125" style="13"/>
    <col min="13" max="16384" width="11.42578125" style="12"/>
  </cols>
  <sheetData>
    <row r="1" spans="1:12" ht="15" customHeight="1" x14ac:dyDescent="0.25">
      <c r="A1" s="40" t="s">
        <v>49</v>
      </c>
      <c r="B1" s="41"/>
      <c r="C1" s="41"/>
      <c r="D1" s="41"/>
      <c r="E1" s="41"/>
      <c r="F1" s="41"/>
      <c r="G1" s="41"/>
      <c r="H1" s="42"/>
    </row>
    <row r="2" spans="1:12" ht="15" customHeight="1" x14ac:dyDescent="0.25">
      <c r="A2" s="68" t="s">
        <v>64</v>
      </c>
      <c r="B2" s="69"/>
      <c r="C2" s="69"/>
      <c r="D2" s="69"/>
      <c r="E2" s="69"/>
      <c r="F2" s="69"/>
      <c r="G2" s="69"/>
      <c r="H2" s="70"/>
    </row>
    <row r="3" spans="1:12" ht="15" customHeight="1" x14ac:dyDescent="0.25">
      <c r="A3" s="71"/>
      <c r="B3" s="72"/>
      <c r="C3" s="72"/>
      <c r="D3" s="72"/>
      <c r="E3" s="72"/>
      <c r="F3" s="72"/>
      <c r="G3" s="72"/>
      <c r="H3" s="73"/>
    </row>
    <row r="4" spans="1:12" ht="15" customHeight="1" x14ac:dyDescent="0.25">
      <c r="A4" s="11" t="s">
        <v>61</v>
      </c>
      <c r="B4" s="35"/>
      <c r="C4" s="55" t="s">
        <v>7</v>
      </c>
      <c r="D4" s="125"/>
      <c r="E4" s="124" t="str">
        <f>IF(ISBLANK($B$4),"",VLOOKUP($B$4,[1]Proyectos!$A$1:$J$75,5,FALSE))</f>
        <v/>
      </c>
      <c r="F4" s="121"/>
      <c r="G4" s="11" t="s">
        <v>60</v>
      </c>
      <c r="H4" s="36" t="str">
        <f>IF(ISBLANK($B$4),"",VLOOKUP($B$4,[1]Proyectos!$A$1:$J$75,6,FALSE))</f>
        <v/>
      </c>
      <c r="I4" s="17"/>
      <c r="K4" s="17"/>
      <c r="L4" s="17"/>
    </row>
    <row r="5" spans="1:12" ht="34.5" customHeight="1" x14ac:dyDescent="0.25">
      <c r="A5" s="10" t="s">
        <v>8</v>
      </c>
      <c r="B5" s="118" t="str">
        <f>IF(ISBLANK($B$4),"",VLOOKUP($B$4,[1]Proyectos!$A$1:$J$75,2,FALSE))</f>
        <v/>
      </c>
      <c r="C5" s="118"/>
      <c r="D5" s="118"/>
      <c r="E5" s="119"/>
      <c r="F5" s="118"/>
      <c r="G5" s="118"/>
      <c r="H5" s="118"/>
      <c r="I5" s="17"/>
      <c r="J5" s="7" t="s">
        <v>65</v>
      </c>
      <c r="K5" s="7" t="s">
        <v>66</v>
      </c>
      <c r="L5" s="7"/>
    </row>
    <row r="6" spans="1:12" ht="15" customHeight="1" x14ac:dyDescent="0.25">
      <c r="A6" s="10" t="s">
        <v>0</v>
      </c>
      <c r="B6" s="61" t="str">
        <f>IF(ISBLANK($B$4),"",VLOOKUP($B$4,[1]Proyectos!$A$1:$J$75,3,FALSE))</f>
        <v/>
      </c>
      <c r="C6" s="62"/>
      <c r="D6" s="63"/>
      <c r="E6" s="10" t="s">
        <v>1</v>
      </c>
      <c r="F6" s="62" t="str">
        <f>IF(ISBLANK($B$4),"",VLOOKUP($B$4,[1]Proyectos!$A$1:$J$75,4,FALSE))</f>
        <v/>
      </c>
      <c r="G6" s="62"/>
      <c r="H6" s="63"/>
      <c r="I6" s="17"/>
      <c r="J6" s="7" t="s">
        <v>67</v>
      </c>
      <c r="K6" s="7" t="s">
        <v>68</v>
      </c>
      <c r="L6" s="7"/>
    </row>
    <row r="7" spans="1:12" ht="15" customHeight="1" x14ac:dyDescent="0.25">
      <c r="A7" s="57" t="s">
        <v>9</v>
      </c>
      <c r="B7" s="37" t="s">
        <v>10</v>
      </c>
      <c r="C7" s="64" t="str">
        <f>IF(ISBLANK($B$4),"",VLOOKUP($B$4,[1]Proyectos!$A$1:$J$75,7,FALSE))</f>
        <v/>
      </c>
      <c r="D7" s="65"/>
      <c r="E7" s="57" t="s">
        <v>48</v>
      </c>
      <c r="F7" s="38" t="s">
        <v>11</v>
      </c>
      <c r="G7" s="120"/>
      <c r="H7" s="121"/>
      <c r="I7" s="17"/>
      <c r="J7" s="7" t="s">
        <v>45</v>
      </c>
      <c r="K7" s="7" t="s">
        <v>69</v>
      </c>
      <c r="L7" s="7"/>
    </row>
    <row r="8" spans="1:12" ht="15" customHeight="1" x14ac:dyDescent="0.25">
      <c r="A8" s="57"/>
      <c r="B8" s="18" t="s">
        <v>12</v>
      </c>
      <c r="C8" s="66" t="str">
        <f>IF(ISBLANK($B$4),"",VLOOKUP($B$4,[1]Proyectos!$A$1:$J$75,8,FALSE))</f>
        <v/>
      </c>
      <c r="D8" s="67"/>
      <c r="E8" s="57"/>
      <c r="F8" s="21" t="s">
        <v>62</v>
      </c>
      <c r="G8" s="122"/>
      <c r="H8" s="117"/>
      <c r="J8" s="7" t="s">
        <v>70</v>
      </c>
      <c r="K8" s="7" t="s">
        <v>71</v>
      </c>
      <c r="L8" s="17"/>
    </row>
    <row r="9" spans="1:12" ht="8.25" customHeight="1" x14ac:dyDescent="0.25">
      <c r="A9" s="97"/>
      <c r="B9" s="74"/>
      <c r="C9" s="74"/>
      <c r="D9" s="74"/>
      <c r="E9" s="74"/>
      <c r="F9" s="74"/>
      <c r="G9" s="74"/>
      <c r="H9" s="75"/>
      <c r="J9" s="7" t="s">
        <v>50</v>
      </c>
      <c r="K9" s="7" t="s">
        <v>72</v>
      </c>
      <c r="L9" s="7"/>
    </row>
    <row r="10" spans="1:12" ht="15" customHeight="1" x14ac:dyDescent="0.25">
      <c r="A10" s="43" t="s">
        <v>13</v>
      </c>
      <c r="B10" s="44"/>
      <c r="C10" s="44"/>
      <c r="D10" s="44"/>
      <c r="E10" s="44"/>
      <c r="F10" s="44"/>
      <c r="G10" s="44"/>
      <c r="H10" s="45"/>
      <c r="J10" s="7" t="s">
        <v>51</v>
      </c>
      <c r="K10" s="7" t="s">
        <v>58</v>
      </c>
      <c r="L10" s="7"/>
    </row>
    <row r="11" spans="1:12" ht="15" customHeight="1" x14ac:dyDescent="0.25">
      <c r="A11" s="46"/>
      <c r="B11" s="47"/>
      <c r="C11" s="47"/>
      <c r="D11" s="47"/>
      <c r="E11" s="47"/>
      <c r="F11" s="47"/>
      <c r="G11" s="47"/>
      <c r="H11" s="48"/>
      <c r="J11" s="7" t="s">
        <v>52</v>
      </c>
      <c r="K11" s="7" t="s">
        <v>57</v>
      </c>
      <c r="L11" s="7"/>
    </row>
    <row r="12" spans="1:12" ht="8.25" customHeight="1" x14ac:dyDescent="0.25">
      <c r="A12" s="97"/>
      <c r="B12" s="74"/>
      <c r="C12" s="74"/>
      <c r="D12" s="74"/>
      <c r="E12" s="74"/>
      <c r="F12" s="74"/>
      <c r="G12" s="74"/>
      <c r="H12" s="75"/>
      <c r="J12" s="7" t="s">
        <v>53</v>
      </c>
      <c r="K12" s="7" t="s">
        <v>56</v>
      </c>
      <c r="L12" s="7"/>
    </row>
    <row r="13" spans="1:12" ht="15" customHeight="1" x14ac:dyDescent="0.25">
      <c r="A13" s="58" t="s">
        <v>4</v>
      </c>
      <c r="B13" s="19" t="s">
        <v>14</v>
      </c>
      <c r="C13" s="20"/>
      <c r="D13" s="113"/>
      <c r="E13" s="113"/>
      <c r="F13" s="113"/>
      <c r="G13" s="113"/>
      <c r="H13" s="114"/>
      <c r="J13" s="7" t="s">
        <v>54</v>
      </c>
      <c r="K13" s="7" t="s">
        <v>73</v>
      </c>
      <c r="L13" s="7"/>
    </row>
    <row r="14" spans="1:12" ht="15" customHeight="1" x14ac:dyDescent="0.25">
      <c r="A14" s="60"/>
      <c r="B14" s="21" t="s">
        <v>15</v>
      </c>
      <c r="C14" s="18"/>
      <c r="D14" s="115"/>
      <c r="E14" s="116"/>
      <c r="F14" s="116"/>
      <c r="G14" s="116"/>
      <c r="H14" s="117"/>
      <c r="J14" s="7" t="s">
        <v>46</v>
      </c>
      <c r="K14" s="7" t="s">
        <v>59</v>
      </c>
      <c r="L14" s="7"/>
    </row>
    <row r="15" spans="1:12" ht="15" customHeight="1" x14ac:dyDescent="0.25">
      <c r="A15" s="58" t="s">
        <v>19</v>
      </c>
      <c r="B15" s="9" t="s">
        <v>17</v>
      </c>
      <c r="C15" s="8"/>
      <c r="D15" s="123"/>
      <c r="E15" s="123"/>
      <c r="F15" s="123"/>
      <c r="G15" s="123"/>
      <c r="H15" s="51"/>
      <c r="J15" s="7" t="s">
        <v>47</v>
      </c>
      <c r="K15" s="7"/>
      <c r="L15" s="7"/>
    </row>
    <row r="16" spans="1:12" ht="15" customHeight="1" x14ac:dyDescent="0.25">
      <c r="A16" s="59"/>
      <c r="B16" s="9" t="s">
        <v>16</v>
      </c>
      <c r="C16" s="8"/>
      <c r="D16" s="123"/>
      <c r="E16" s="123"/>
      <c r="F16" s="123"/>
      <c r="G16" s="123"/>
      <c r="H16" s="51"/>
      <c r="J16" s="7" t="s">
        <v>55</v>
      </c>
      <c r="K16" s="7"/>
      <c r="L16" s="7"/>
    </row>
    <row r="17" spans="1:12" ht="15" customHeight="1" x14ac:dyDescent="0.25">
      <c r="A17" s="60"/>
      <c r="B17" s="9" t="s">
        <v>18</v>
      </c>
      <c r="C17" s="8"/>
      <c r="D17" s="123"/>
      <c r="E17" s="123"/>
      <c r="F17" s="123"/>
      <c r="G17" s="123"/>
      <c r="H17" s="51"/>
      <c r="J17" s="17"/>
      <c r="K17" s="17"/>
      <c r="L17" s="7"/>
    </row>
    <row r="18" spans="1:12" ht="15" customHeight="1" x14ac:dyDescent="0.25">
      <c r="A18" s="57" t="s">
        <v>20</v>
      </c>
      <c r="B18" s="9" t="s">
        <v>5</v>
      </c>
      <c r="C18" s="8"/>
      <c r="D18" s="123"/>
      <c r="E18" s="123"/>
      <c r="F18" s="123"/>
      <c r="G18" s="123"/>
      <c r="H18" s="51"/>
    </row>
    <row r="19" spans="1:12" ht="15" customHeight="1" x14ac:dyDescent="0.25">
      <c r="A19" s="57"/>
      <c r="B19" s="9" t="s">
        <v>6</v>
      </c>
      <c r="C19" s="8"/>
      <c r="D19" s="123"/>
      <c r="E19" s="123"/>
      <c r="F19" s="123"/>
      <c r="G19" s="123"/>
      <c r="H19" s="51"/>
    </row>
    <row r="20" spans="1:12" ht="15" customHeight="1" x14ac:dyDescent="0.25">
      <c r="A20" s="49" t="s">
        <v>21</v>
      </c>
      <c r="B20" s="8" t="s">
        <v>22</v>
      </c>
      <c r="C20" s="50"/>
      <c r="D20" s="51"/>
      <c r="E20" s="52" t="s">
        <v>23</v>
      </c>
      <c r="F20" s="23" t="s">
        <v>22</v>
      </c>
      <c r="G20" s="50"/>
      <c r="H20" s="51"/>
    </row>
    <row r="21" spans="1:12" ht="15" customHeight="1" x14ac:dyDescent="0.25">
      <c r="A21" s="49"/>
      <c r="B21" s="24" t="s">
        <v>2</v>
      </c>
      <c r="C21" s="54"/>
      <c r="D21" s="51"/>
      <c r="E21" s="53"/>
      <c r="F21" s="9" t="s">
        <v>2</v>
      </c>
      <c r="G21" s="54"/>
      <c r="H21" s="51"/>
    </row>
    <row r="22" spans="1:12" ht="15" customHeight="1" x14ac:dyDescent="0.25">
      <c r="A22" s="55" t="s">
        <v>24</v>
      </c>
      <c r="B22" s="109" t="s">
        <v>27</v>
      </c>
      <c r="C22" s="110"/>
      <c r="D22" s="36"/>
      <c r="E22" s="106" t="s">
        <v>43</v>
      </c>
      <c r="F22" s="107"/>
      <c r="G22" s="107"/>
      <c r="H22" s="108"/>
    </row>
    <row r="23" spans="1:12" ht="15" customHeight="1" x14ac:dyDescent="0.25">
      <c r="A23" s="56"/>
      <c r="B23" s="109" t="s">
        <v>28</v>
      </c>
      <c r="C23" s="110"/>
      <c r="D23" s="36"/>
      <c r="E23" s="106" t="s">
        <v>42</v>
      </c>
      <c r="F23" s="107"/>
      <c r="G23" s="107"/>
      <c r="H23" s="108"/>
    </row>
    <row r="24" spans="1:12" ht="15" customHeight="1" x14ac:dyDescent="0.25">
      <c r="A24" s="25" t="s">
        <v>25</v>
      </c>
      <c r="B24" s="109" t="s">
        <v>26</v>
      </c>
      <c r="C24" s="110"/>
      <c r="D24" s="36"/>
      <c r="E24" s="31" t="s">
        <v>29</v>
      </c>
      <c r="F24" s="111"/>
      <c r="G24" s="111"/>
      <c r="H24" s="112"/>
    </row>
    <row r="25" spans="1:12" ht="8.25" customHeight="1" x14ac:dyDescent="0.25">
      <c r="A25" s="97"/>
      <c r="B25" s="74"/>
      <c r="C25" s="74"/>
      <c r="D25" s="74"/>
      <c r="E25" s="74"/>
      <c r="F25" s="74"/>
      <c r="G25" s="74"/>
      <c r="H25" s="75"/>
    </row>
    <row r="26" spans="1:12" ht="15" customHeight="1" x14ac:dyDescent="0.25">
      <c r="A26" s="43" t="s">
        <v>44</v>
      </c>
      <c r="B26" s="44"/>
      <c r="C26" s="44"/>
      <c r="D26" s="44"/>
      <c r="E26" s="44"/>
      <c r="F26" s="44"/>
      <c r="G26" s="44"/>
      <c r="H26" s="45"/>
    </row>
    <row r="27" spans="1:12" ht="15" customHeight="1" x14ac:dyDescent="0.25">
      <c r="A27" s="46"/>
      <c r="B27" s="47"/>
      <c r="C27" s="47"/>
      <c r="D27" s="47"/>
      <c r="E27" s="47"/>
      <c r="F27" s="47"/>
      <c r="G27" s="47"/>
      <c r="H27" s="48"/>
    </row>
    <row r="28" spans="1:12" ht="15" customHeight="1" x14ac:dyDescent="0.25">
      <c r="A28" s="19" t="s">
        <v>34</v>
      </c>
      <c r="B28" s="1"/>
      <c r="C28" s="102" t="s">
        <v>31</v>
      </c>
      <c r="D28" s="103"/>
      <c r="E28" s="4"/>
      <c r="F28" s="20" t="s">
        <v>33</v>
      </c>
      <c r="G28" s="20"/>
      <c r="H28" s="39"/>
    </row>
    <row r="29" spans="1:12" ht="15" customHeight="1" x14ac:dyDescent="0.25">
      <c r="A29" s="26" t="s">
        <v>30</v>
      </c>
      <c r="B29" s="2"/>
      <c r="C29" s="104" t="s">
        <v>32</v>
      </c>
      <c r="D29" s="105"/>
      <c r="E29" s="5"/>
      <c r="F29" s="105" t="s">
        <v>3</v>
      </c>
      <c r="G29" s="105"/>
      <c r="H29" s="5"/>
    </row>
    <row r="30" spans="1:12" ht="15" customHeight="1" x14ac:dyDescent="0.25">
      <c r="A30" s="27" t="s">
        <v>36</v>
      </c>
      <c r="B30" s="3">
        <f>B28+B29</f>
        <v>0</v>
      </c>
      <c r="C30" s="27" t="s">
        <v>36</v>
      </c>
      <c r="D30" s="22"/>
      <c r="E30" s="6">
        <f>E28+E29</f>
        <v>0</v>
      </c>
      <c r="F30" s="22" t="s">
        <v>36</v>
      </c>
      <c r="G30" s="22"/>
      <c r="H30" s="6">
        <f>H28*H29</f>
        <v>0</v>
      </c>
    </row>
    <row r="31" spans="1:12" ht="8.25" customHeight="1" x14ac:dyDescent="0.25">
      <c r="A31" s="14"/>
      <c r="B31" s="15"/>
      <c r="C31" s="15"/>
      <c r="D31" s="15"/>
      <c r="E31" s="15"/>
      <c r="F31" s="15"/>
      <c r="G31" s="15"/>
      <c r="H31" s="16"/>
    </row>
    <row r="32" spans="1:12" ht="15" customHeight="1" x14ac:dyDescent="0.25">
      <c r="A32" s="85" t="s">
        <v>39</v>
      </c>
      <c r="B32" s="28" t="s">
        <v>37</v>
      </c>
      <c r="C32" s="88">
        <f>B30+E30</f>
        <v>0</v>
      </c>
      <c r="D32" s="89"/>
      <c r="E32" s="90"/>
      <c r="F32" s="76" t="s">
        <v>41</v>
      </c>
      <c r="G32" s="77"/>
      <c r="H32" s="78"/>
    </row>
    <row r="33" spans="1:8" ht="15" customHeight="1" x14ac:dyDescent="0.25">
      <c r="A33" s="86"/>
      <c r="B33" s="29" t="s">
        <v>38</v>
      </c>
      <c r="C33" s="91">
        <f>H30</f>
        <v>0</v>
      </c>
      <c r="D33" s="92"/>
      <c r="E33" s="93"/>
      <c r="F33" s="79"/>
      <c r="G33" s="80"/>
      <c r="H33" s="81"/>
    </row>
    <row r="34" spans="1:8" ht="15" customHeight="1" x14ac:dyDescent="0.25">
      <c r="A34" s="87"/>
      <c r="B34" s="30" t="s">
        <v>35</v>
      </c>
      <c r="C34" s="94">
        <f>SUM(C32:C33)</f>
        <v>0</v>
      </c>
      <c r="D34" s="95"/>
      <c r="E34" s="96"/>
      <c r="F34" s="82"/>
      <c r="G34" s="83"/>
      <c r="H34" s="84"/>
    </row>
    <row r="35" spans="1:8" ht="15" customHeight="1" x14ac:dyDescent="0.25">
      <c r="A35" s="68"/>
      <c r="B35" s="69"/>
      <c r="C35" s="69"/>
      <c r="D35" s="32"/>
      <c r="E35" s="89"/>
      <c r="F35" s="89"/>
      <c r="G35" s="89"/>
      <c r="H35" s="90"/>
    </row>
    <row r="36" spans="1:8" ht="15" customHeight="1" x14ac:dyDescent="0.25">
      <c r="A36" s="98"/>
      <c r="B36" s="99"/>
      <c r="C36" s="99"/>
      <c r="D36" s="33"/>
      <c r="E36" s="100"/>
      <c r="F36" s="100"/>
      <c r="G36" s="100"/>
      <c r="H36" s="101"/>
    </row>
    <row r="37" spans="1:8" ht="15" customHeight="1" x14ac:dyDescent="0.25">
      <c r="A37" s="98"/>
      <c r="B37" s="99"/>
      <c r="C37" s="99"/>
      <c r="D37" s="33"/>
      <c r="E37" s="100"/>
      <c r="F37" s="100"/>
      <c r="G37" s="100"/>
      <c r="H37" s="101"/>
    </row>
    <row r="38" spans="1:8" ht="15" customHeight="1" x14ac:dyDescent="0.25">
      <c r="A38" s="98"/>
      <c r="B38" s="99"/>
      <c r="C38" s="99"/>
      <c r="D38" s="33"/>
      <c r="E38" s="100"/>
      <c r="F38" s="100"/>
      <c r="G38" s="100"/>
      <c r="H38" s="101"/>
    </row>
    <row r="39" spans="1:8" ht="15" customHeight="1" x14ac:dyDescent="0.25">
      <c r="A39" s="98"/>
      <c r="B39" s="99"/>
      <c r="C39" s="99"/>
      <c r="D39" s="33"/>
      <c r="E39" s="100"/>
      <c r="F39" s="100"/>
      <c r="G39" s="100"/>
      <c r="H39" s="101"/>
    </row>
    <row r="40" spans="1:8" ht="15" customHeight="1" x14ac:dyDescent="0.25">
      <c r="A40" s="98"/>
      <c r="B40" s="99"/>
      <c r="C40" s="99"/>
      <c r="D40" s="33"/>
      <c r="E40" s="100"/>
      <c r="F40" s="100"/>
      <c r="G40" s="100"/>
      <c r="H40" s="101"/>
    </row>
    <row r="41" spans="1:8" ht="15" customHeight="1" x14ac:dyDescent="0.25">
      <c r="A41" s="98"/>
      <c r="B41" s="99"/>
      <c r="C41" s="99"/>
      <c r="D41" s="33"/>
      <c r="E41" s="100"/>
      <c r="F41" s="100"/>
      <c r="G41" s="100"/>
      <c r="H41" s="101"/>
    </row>
    <row r="42" spans="1:8" ht="15" customHeight="1" x14ac:dyDescent="0.25">
      <c r="A42" s="71"/>
      <c r="B42" s="72"/>
      <c r="C42" s="72"/>
      <c r="D42" s="34"/>
      <c r="E42" s="92"/>
      <c r="F42" s="92"/>
      <c r="G42" s="92"/>
      <c r="H42" s="93"/>
    </row>
    <row r="43" spans="1:8" ht="15" customHeight="1" x14ac:dyDescent="0.25">
      <c r="A43" s="97" t="s">
        <v>40</v>
      </c>
      <c r="B43" s="74"/>
      <c r="C43" s="74"/>
      <c r="D43" s="22"/>
      <c r="E43" s="74" t="s">
        <v>63</v>
      </c>
      <c r="F43" s="74"/>
      <c r="G43" s="74"/>
      <c r="H43" s="75"/>
    </row>
  </sheetData>
  <protectedRanges>
    <protectedRange sqref="G7:H8" name="Liquidación"/>
    <protectedRange sqref="D14 D13 D15 D16 D17 D18 D19 C20 C21 D22 D23 D24 F24 E23 E22 E22 E23 G21 G20" name="Información"/>
    <protectedRange sqref="B4" name="Codigo"/>
    <protectedRange sqref="B28 B29 E28 E29 H28 H29 C32 C33" name="Detalle"/>
  </protectedRanges>
  <mergeCells count="53">
    <mergeCell ref="D19:H19"/>
    <mergeCell ref="E4:F4"/>
    <mergeCell ref="C4:D4"/>
    <mergeCell ref="D15:H15"/>
    <mergeCell ref="D16:H16"/>
    <mergeCell ref="D17:H17"/>
    <mergeCell ref="D18:H18"/>
    <mergeCell ref="A13:A14"/>
    <mergeCell ref="A12:H12"/>
    <mergeCell ref="D13:H13"/>
    <mergeCell ref="D14:H14"/>
    <mergeCell ref="B5:H5"/>
    <mergeCell ref="G7:H7"/>
    <mergeCell ref="G8:H8"/>
    <mergeCell ref="A9:H9"/>
    <mergeCell ref="F6:H6"/>
    <mergeCell ref="A7:A8"/>
    <mergeCell ref="E7:E8"/>
    <mergeCell ref="C28:D28"/>
    <mergeCell ref="C29:D29"/>
    <mergeCell ref="E23:H23"/>
    <mergeCell ref="E22:H22"/>
    <mergeCell ref="B22:C22"/>
    <mergeCell ref="B23:C23"/>
    <mergeCell ref="B24:C24"/>
    <mergeCell ref="F29:G29"/>
    <mergeCell ref="F24:H24"/>
    <mergeCell ref="A25:H25"/>
    <mergeCell ref="E43:H43"/>
    <mergeCell ref="F32:H34"/>
    <mergeCell ref="A32:A34"/>
    <mergeCell ref="C32:E32"/>
    <mergeCell ref="C33:E33"/>
    <mergeCell ref="C34:E34"/>
    <mergeCell ref="A43:C43"/>
    <mergeCell ref="A35:C42"/>
    <mergeCell ref="E35:H42"/>
    <mergeCell ref="A1:H1"/>
    <mergeCell ref="A26:H27"/>
    <mergeCell ref="A20:A21"/>
    <mergeCell ref="G20:H20"/>
    <mergeCell ref="E20:E21"/>
    <mergeCell ref="G21:H21"/>
    <mergeCell ref="C20:D20"/>
    <mergeCell ref="A22:A23"/>
    <mergeCell ref="A18:A19"/>
    <mergeCell ref="A15:A17"/>
    <mergeCell ref="B6:D6"/>
    <mergeCell ref="C7:D7"/>
    <mergeCell ref="C8:D8"/>
    <mergeCell ref="A2:H3"/>
    <mergeCell ref="C21:D21"/>
    <mergeCell ref="A10:H11"/>
  </mergeCells>
  <dataValidations count="1">
    <dataValidation type="textLength" operator="equal" allowBlank="1" showInputMessage="1" showErrorMessage="1" error="Código incorrecto o inexistente" promptTitle="Código" prompt="Ingrese el código o N° de expediente del proyecto, utilizando el siguiente formato: &quot;xxxx/xxxx&quot;; ejemplo: 0683/2017" sqref="B4">
      <formula1>9</formula1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Viajes y Viáticos</vt:lpstr>
      <vt:lpstr>'Viajes y Viáticos'!Área_de_impresión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Investigación 5</cp:lastModifiedBy>
  <cp:lastPrinted>2017-03-14T16:55:35Z</cp:lastPrinted>
  <dcterms:created xsi:type="dcterms:W3CDTF">2016-04-13T12:19:48Z</dcterms:created>
  <dcterms:modified xsi:type="dcterms:W3CDTF">2019-06-14T16:07:39Z</dcterms:modified>
</cp:coreProperties>
</file>