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/>
  </bookViews>
  <sheets>
    <sheet name="Viajes y Viáticos" sheetId="1" r:id="rId1"/>
  </sheets>
  <externalReferences>
    <externalReference r:id="rId2"/>
  </externalReferences>
  <definedNames>
    <definedName name="_xlnm.Print_Area" localSheetId="0">'Viajes y Viáticos'!$A$1:$H$43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B6" i="1"/>
  <c r="F6" i="1"/>
  <c r="B5" i="1"/>
  <c r="H4" i="1"/>
  <c r="E4" i="1"/>
  <c r="H30" i="1" l="1"/>
  <c r="E30" i="1"/>
  <c r="B30" i="1"/>
  <c r="C33" i="1" l="1"/>
  <c r="C32" i="1"/>
  <c r="C34" i="1" l="1"/>
</calcChain>
</file>

<file path=xl/sharedStrings.xml><?xml version="1.0" encoding="utf-8"?>
<sst xmlns="http://schemas.openxmlformats.org/spreadsheetml/2006/main" count="78" uniqueCount="74">
  <si>
    <t>DIRECTOR:</t>
  </si>
  <si>
    <t>CO-DIRECTOR:</t>
  </si>
  <si>
    <t>HORA:</t>
  </si>
  <si>
    <t>VIÁTICO DIARIO (¹):</t>
  </si>
  <si>
    <t>AGENTE</t>
  </si>
  <si>
    <t>CIUDAD ORIGEN:</t>
  </si>
  <si>
    <t>CIUDAD DESTINO:</t>
  </si>
  <si>
    <t>CONVOCATORIA:</t>
  </si>
  <si>
    <t xml:space="preserve">TITULO DEL PROYECTO: </t>
  </si>
  <si>
    <t>FECHA DE EJECUCIÓN</t>
  </si>
  <si>
    <t>Inicio:</t>
  </si>
  <si>
    <t>Número:</t>
  </si>
  <si>
    <t>Fin:</t>
  </si>
  <si>
    <t>INFORMACIÓN SOBRE EL VIAJE</t>
  </si>
  <si>
    <t>APELLIDO Y NOMBRE:</t>
  </si>
  <si>
    <t>DNI:</t>
  </si>
  <si>
    <t>ORGANIZADOR:</t>
  </si>
  <si>
    <t xml:space="preserve">NOMBRE: </t>
  </si>
  <si>
    <t>LUGAR DE REALIZACIÓN:</t>
  </si>
  <si>
    <t>EVENTO O ACTIVIDAD MOTIVO DEL VIAJE</t>
  </si>
  <si>
    <t>RECORRIDO DEL AGENTE</t>
  </si>
  <si>
    <t>SALIDA</t>
  </si>
  <si>
    <t>FECHA:</t>
  </si>
  <si>
    <t>REGRESO</t>
  </si>
  <si>
    <t>MEDIO DE TRANSPORTE</t>
  </si>
  <si>
    <t>(marcar con una X)</t>
  </si>
  <si>
    <t>OTRO:</t>
  </si>
  <si>
    <t>COLECTIVO:</t>
  </si>
  <si>
    <t>VEHÍCULO PARTICULAR:</t>
  </si>
  <si>
    <t>¿Cuál?:</t>
  </si>
  <si>
    <t>PEAJES:</t>
  </si>
  <si>
    <t>PASAJE IDA:</t>
  </si>
  <si>
    <t>PASAJE VUELTA:</t>
  </si>
  <si>
    <t>CANT. DÍAS:</t>
  </si>
  <si>
    <t>COMBUSTIBLE (¹):</t>
  </si>
  <si>
    <t>TOTAL</t>
  </si>
  <si>
    <t>SUBTOTAL:</t>
  </si>
  <si>
    <t>MOVILIDAD</t>
  </si>
  <si>
    <t>VIÁTICOS</t>
  </si>
  <si>
    <t>PRESENTE LIQUIDACIÓN</t>
  </si>
  <si>
    <t>FIRMA Y ACLARACIÓN | AGENTE</t>
  </si>
  <si>
    <t>(¹) El gasto de movilidad y viáticos se establecerá de acuerdo a la escala utilizada por la UNNOBA | Consultar a la SIDT.</t>
  </si>
  <si>
    <t>Adjuntar comprobante.</t>
  </si>
  <si>
    <t>Adjuntar boletos.</t>
  </si>
  <si>
    <t>DETALLE DE LOS GASTOS CORRESPONDIENTES</t>
  </si>
  <si>
    <t>ET</t>
  </si>
  <si>
    <t>SIDT</t>
  </si>
  <si>
    <t>UNNOBA</t>
  </si>
  <si>
    <t>LIQUIDACIÓN DE VyV</t>
  </si>
  <si>
    <t>ANEXO IV</t>
  </si>
  <si>
    <t>CITNOBA</t>
  </si>
  <si>
    <t>ITT</t>
  </si>
  <si>
    <t>IDI</t>
  </si>
  <si>
    <t>IPG</t>
  </si>
  <si>
    <t>LEMEJ</t>
  </si>
  <si>
    <t>Otro</t>
  </si>
  <si>
    <t>Fortalecimiento de grupos de Investigación 2014</t>
  </si>
  <si>
    <t>Jóvenes Emprendedores 2014</t>
  </si>
  <si>
    <t>Jóvenes Emprendedores 2016</t>
  </si>
  <si>
    <t>Otra</t>
  </si>
  <si>
    <t>U.A.:</t>
  </si>
  <si>
    <t>CÓDIGO:</t>
  </si>
  <si>
    <t>Fecha:</t>
  </si>
  <si>
    <t>FIRMA Y ACLARACIÓN | SIDT</t>
  </si>
  <si>
    <t xml:space="preserve">PLANILLA PARA LA LIQUIDACIÓN Y RENDICIÓN DE GASTOS DE MOVILIDAD Y VIÁTICOS EN EL MARCO DE SUBSIDIOS DE INVESTIGACIÓN, DESARROLLO Y TRANSFERENCIA </t>
  </si>
  <si>
    <t>ECANA</t>
  </si>
  <si>
    <t>SIB 2017</t>
  </si>
  <si>
    <t>ECEJJ</t>
  </si>
  <si>
    <t>SPU VT Agregando Valor 2016</t>
  </si>
  <si>
    <t>SPU VT Sábato 2015</t>
  </si>
  <si>
    <t>IADH</t>
  </si>
  <si>
    <t>SPU Coop. y Econo Social 2016</t>
  </si>
  <si>
    <t>CIC PIT-AP-BA 2016</t>
  </si>
  <si>
    <t>NACT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</si>
</sst>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164" fontId="3" fillId="0" borderId="4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/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/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 t="str">
            <v>2697/2019</v>
          </cell>
          <cell r="B55" t="str">
            <v xml:space="preserve">Estudio de la diversidad genética de poblaciones nativas de maíz del banco de germoplasma (EEA INTA Pergamino) que presentan buen comportamiento frente a múltiples enfermedades </v>
          </cell>
          <cell r="C55" t="str">
            <v>Bracco, Mariana</v>
          </cell>
          <cell r="D55"/>
          <cell r="E55" t="str">
            <v>Promocion 2019</v>
          </cell>
          <cell r="F55" t="str">
            <v>SIDT</v>
          </cell>
          <cell r="G55">
            <v>43770</v>
          </cell>
          <cell r="H55">
            <v>44196</v>
          </cell>
          <cell r="I55">
            <v>40000</v>
          </cell>
          <cell r="J55">
            <v>40000</v>
          </cell>
        </row>
        <row r="56">
          <cell r="A56" t="str">
            <v>2691/2019</v>
          </cell>
          <cell r="B56" t="str">
            <v>Múltiples enfermedades ¿múltiples respuestas? Asociación fenotipo-genotipo en maíz</v>
          </cell>
          <cell r="C56" t="str">
            <v>Iglesias, Juliana</v>
          </cell>
          <cell r="D56" t="str">
            <v>Baricalla, Agustin</v>
          </cell>
          <cell r="E56" t="str">
            <v>Promocion 2019</v>
          </cell>
          <cell r="F56" t="str">
            <v>SIDT</v>
          </cell>
          <cell r="G56">
            <v>43770</v>
          </cell>
          <cell r="H56">
            <v>44196</v>
          </cell>
          <cell r="I56">
            <v>40000</v>
          </cell>
          <cell r="J56">
            <v>40000</v>
          </cell>
        </row>
        <row r="57">
          <cell r="A57" t="str">
            <v>2703/2019</v>
          </cell>
          <cell r="B57" t="str">
            <v>Valorización de Biomasa residual del NOBA mediante procesos pirolíticos y catalíticos, con el objeto de obtener productos químicos de alto valor agregado y combustibles</v>
          </cell>
          <cell r="C57" t="str">
            <v>Musci, Juan Jose</v>
          </cell>
          <cell r="D57" t="str">
            <v>Casella, Monica</v>
          </cell>
          <cell r="E57" t="str">
            <v>Promocion 2019</v>
          </cell>
          <cell r="F57" t="str">
            <v>SIDT</v>
          </cell>
          <cell r="G57">
            <v>43770</v>
          </cell>
          <cell r="H57">
            <v>44196</v>
          </cell>
          <cell r="I57">
            <v>40000</v>
          </cell>
          <cell r="J57">
            <v>40000</v>
          </cell>
        </row>
        <row r="58">
          <cell r="A58" t="str">
            <v>2701/2019</v>
          </cell>
          <cell r="B58" t="str">
            <v>Análisis del comportamiento olfatorio de Dalbulus maidis y su potencial aplicación en el control de esta plaga del maíz</v>
          </cell>
          <cell r="C58" t="str">
            <v>Pascual, Agustina</v>
          </cell>
          <cell r="D58"/>
          <cell r="E58" t="str">
            <v>Promocion 2019</v>
          </cell>
          <cell r="F58" t="str">
            <v>SIDT</v>
          </cell>
          <cell r="G58">
            <v>43770</v>
          </cell>
          <cell r="H58">
            <v>44196</v>
          </cell>
          <cell r="I58">
            <v>40000</v>
          </cell>
          <cell r="J58">
            <v>40000</v>
          </cell>
        </row>
        <row r="59">
          <cell r="A59" t="str">
            <v>2695/2019</v>
          </cell>
          <cell r="B59" t="str">
            <v>Desarrollo de placas de poliestireno expandido de alta densidad para la industria de la construcción</v>
          </cell>
          <cell r="C59" t="str">
            <v>Mateos, Alejandro</v>
          </cell>
          <cell r="D59"/>
          <cell r="E59" t="str">
            <v>Promocion 2019</v>
          </cell>
          <cell r="F59" t="str">
            <v>SIDT</v>
          </cell>
          <cell r="G59">
            <v>43770</v>
          </cell>
          <cell r="H59">
            <v>44196</v>
          </cell>
          <cell r="I59">
            <v>35000</v>
          </cell>
          <cell r="J59">
            <v>35000</v>
          </cell>
        </row>
        <row r="60">
          <cell r="A60" t="str">
            <v>2713/2019</v>
          </cell>
          <cell r="B60" t="str">
            <v>Características genéticas de resistencia del cultivo de soja frente a enfermedades vasculares presentes en la zona de producción del sudeste de Buenos Aires: respuesta de variedades comerciales de glycine max (l) merr. a la inoculación con diaphorte caulivora, causante del cancro del tallo en el sudeste de buenos aires</v>
          </cell>
          <cell r="C60" t="str">
            <v>Palacios, Cristina</v>
          </cell>
          <cell r="D60" t="str">
            <v>Lavilla, Miguel</v>
          </cell>
          <cell r="E60" t="str">
            <v>Promocion 2019</v>
          </cell>
          <cell r="F60" t="str">
            <v>SIDT</v>
          </cell>
          <cell r="G60">
            <v>43770</v>
          </cell>
          <cell r="H60">
            <v>44196</v>
          </cell>
          <cell r="I60">
            <v>30000</v>
          </cell>
          <cell r="J60">
            <v>30000</v>
          </cell>
        </row>
        <row r="61">
          <cell r="A61" t="str">
            <v>2693/2019</v>
          </cell>
          <cell r="B61" t="str">
            <v>Evaluar el estado de colonización bacteriana y la prevalencia de patógenos en chacinados embutidos comercializados en la región</v>
          </cell>
          <cell r="C61" t="str">
            <v>García, Ricardo Jose</v>
          </cell>
          <cell r="D61" t="str">
            <v>De Benedetto, Juan Pablo</v>
          </cell>
          <cell r="E61" t="str">
            <v>Promocion 2019</v>
          </cell>
          <cell r="F61" t="str">
            <v>SIDT</v>
          </cell>
          <cell r="G61">
            <v>43770</v>
          </cell>
          <cell r="H61">
            <v>44196</v>
          </cell>
          <cell r="I61">
            <v>30000</v>
          </cell>
          <cell r="J61">
            <v>30000</v>
          </cell>
        </row>
        <row r="62">
          <cell r="A62" t="str">
            <v>2700/2019</v>
          </cell>
          <cell r="B62" t="str">
            <v>Leer y escribir en ciencias sociales: una aproximación interdisciplinaria</v>
          </cell>
          <cell r="C62" t="str">
            <v>Orsi, Agustin</v>
          </cell>
          <cell r="D62"/>
          <cell r="E62" t="str">
            <v>Promocion 2019</v>
          </cell>
          <cell r="F62" t="str">
            <v>SIDT</v>
          </cell>
          <cell r="G62">
            <v>43770</v>
          </cell>
          <cell r="H62">
            <v>44196</v>
          </cell>
          <cell r="I62">
            <v>30000</v>
          </cell>
          <cell r="J62">
            <v>30000</v>
          </cell>
        </row>
        <row r="63">
          <cell r="A63" t="str">
            <v>2694/2019</v>
          </cell>
          <cell r="B63" t="str">
            <v>Inserción Internacional de los gobiernos locales del NO Bonaerense</v>
          </cell>
          <cell r="C63" t="str">
            <v>Itoiz, Juan Pablo</v>
          </cell>
          <cell r="D63" t="str">
            <v>Lopez, Leandro</v>
          </cell>
          <cell r="E63" t="str">
            <v>Promocion EyJ 2019</v>
          </cell>
          <cell r="F63" t="str">
            <v>SIDT</v>
          </cell>
          <cell r="G63">
            <v>43770</v>
          </cell>
          <cell r="H63">
            <v>44196</v>
          </cell>
          <cell r="I63">
            <v>7500</v>
          </cell>
          <cell r="J63">
            <v>7500</v>
          </cell>
        </row>
        <row r="64">
          <cell r="A64" t="str">
            <v>2704/2019</v>
          </cell>
          <cell r="B64" t="str">
            <v>Tecnologías 4.0 en industrias y servicios, condiciones para su adopción en la región NOBA</v>
          </cell>
          <cell r="C64" t="str">
            <v>Agosti. Carla</v>
          </cell>
          <cell r="D64" t="str">
            <v>Storani, Marcelo</v>
          </cell>
          <cell r="E64" t="str">
            <v>Promoción EyJ 2019</v>
          </cell>
          <cell r="F64" t="str">
            <v>SIDT</v>
          </cell>
          <cell r="G64">
            <v>43770</v>
          </cell>
          <cell r="H64">
            <v>44196</v>
          </cell>
          <cell r="I64">
            <v>18000</v>
          </cell>
          <cell r="J64">
            <v>18000</v>
          </cell>
        </row>
        <row r="65">
          <cell r="A65" t="str">
            <v>2699/2019</v>
          </cell>
          <cell r="B65" t="str">
            <v>La perspectiva de género en la formación de grado de los abogados en la ECEyJ  de la UNNOBA</v>
          </cell>
          <cell r="C65" t="str">
            <v>Sarquis, Lorena</v>
          </cell>
          <cell r="D65" t="str">
            <v>Sena, Marcelo</v>
          </cell>
          <cell r="E65" t="str">
            <v>Promoción EyJ 2019</v>
          </cell>
          <cell r="F65" t="str">
            <v>SIDT</v>
          </cell>
          <cell r="G65">
            <v>43770</v>
          </cell>
          <cell r="H65">
            <v>44196</v>
          </cell>
          <cell r="I65">
            <v>18000</v>
          </cell>
          <cell r="J65">
            <v>18000</v>
          </cell>
        </row>
        <row r="66">
          <cell r="A66" t="str">
            <v>2709/2019</v>
          </cell>
          <cell r="B66" t="str">
            <v>Diseño de estrategias que permitan dar cumplimiento a los principios de la ley de ética pública y transparencia en el  marco de la autonomía universitaria argentina</v>
          </cell>
          <cell r="C66" t="str">
            <v>Deborat, Gallinari</v>
          </cell>
          <cell r="D66" t="str">
            <v>Marabini, Florencia</v>
          </cell>
          <cell r="E66" t="str">
            <v>Promocion EyJ 2019</v>
          </cell>
          <cell r="F66" t="str">
            <v>SIDT</v>
          </cell>
          <cell r="G66">
            <v>43770</v>
          </cell>
          <cell r="H66">
            <v>44196</v>
          </cell>
          <cell r="I66">
            <v>18000</v>
          </cell>
          <cell r="J66">
            <v>18000</v>
          </cell>
        </row>
        <row r="67">
          <cell r="A67" t="str">
            <v>2682/2019</v>
          </cell>
          <cell r="B67" t="str">
            <v>La dependencia laboral en el SXXI ante los nuevos modelos empresariales basados en el uso de plataformas y aplicaciones digitales</v>
          </cell>
          <cell r="C67" t="str">
            <v>Judurcha, Paula</v>
          </cell>
          <cell r="D67" t="str">
            <v>Pagano, Agustina</v>
          </cell>
          <cell r="E67" t="str">
            <v>Promocion EyJ 2019</v>
          </cell>
          <cell r="F67" t="str">
            <v>SIDT</v>
          </cell>
          <cell r="G67">
            <v>43770</v>
          </cell>
          <cell r="H67">
            <v>44196</v>
          </cell>
          <cell r="I67">
            <v>18000</v>
          </cell>
          <cell r="J67">
            <v>18000</v>
          </cell>
        </row>
        <row r="68">
          <cell r="A68" t="str">
            <v>2692/2019</v>
          </cell>
          <cell r="B68" t="str">
            <v>Sector industrial local, su caracterización y vinculación tecnológica con la universidad</v>
          </cell>
          <cell r="C68" t="str">
            <v>Pagano, Agustina</v>
          </cell>
          <cell r="D68" t="str">
            <v>Sicuelo, Ivana</v>
          </cell>
          <cell r="E68" t="str">
            <v>Promocion EyJ 2019</v>
          </cell>
          <cell r="F68" t="str">
            <v>SIDT</v>
          </cell>
          <cell r="G68">
            <v>43770</v>
          </cell>
          <cell r="H68">
            <v>44196</v>
          </cell>
          <cell r="I68">
            <v>18000</v>
          </cell>
          <cell r="J68">
            <v>18000</v>
          </cell>
        </row>
        <row r="69">
          <cell r="A69" t="str">
            <v>2705/2019</v>
          </cell>
          <cell r="B69" t="str">
            <v>Evaluación del perfil de egreso del estudiante de ciencias económicas de la UNNOBA</v>
          </cell>
          <cell r="C69" t="str">
            <v>Tonelotto, Andrea</v>
          </cell>
          <cell r="D69" t="str">
            <v>Piegari, Matías</v>
          </cell>
          <cell r="E69" t="str">
            <v>Promocion EyJ 2019</v>
          </cell>
          <cell r="F69" t="str">
            <v>SIDT</v>
          </cell>
          <cell r="G69">
            <v>43770</v>
          </cell>
          <cell r="H69">
            <v>44196</v>
          </cell>
          <cell r="I69">
            <v>10000</v>
          </cell>
          <cell r="J69">
            <v>10000</v>
          </cell>
        </row>
        <row r="70">
          <cell r="A70" t="str">
            <v>2686/2019</v>
          </cell>
          <cell r="B70" t="str">
            <v>Relevamiento Responsabilidad social empresaria del sector industrial pyme de la localidad de Junín</v>
          </cell>
          <cell r="C70" t="str">
            <v>Schinetti, Cintia</v>
          </cell>
          <cell r="D70"/>
          <cell r="E70" t="str">
            <v>Promocion EyJ 2019</v>
          </cell>
          <cell r="F70" t="str">
            <v>SIDT</v>
          </cell>
          <cell r="G70">
            <v>43770</v>
          </cell>
          <cell r="H70">
            <v>44196</v>
          </cell>
          <cell r="I70">
            <v>10000</v>
          </cell>
          <cell r="J70">
            <v>10000</v>
          </cell>
        </row>
        <row r="71">
          <cell r="A71" t="str">
            <v>2683/2019</v>
          </cell>
          <cell r="B71" t="str">
            <v>Uso de herramientas digitales de los estudiantes de la Escuela de Ciencias EyJ de la UNNOBA para la comprensión de texto académicos en ingles</v>
          </cell>
          <cell r="C71" t="str">
            <v>Martino, Belisaa</v>
          </cell>
          <cell r="D71" t="str">
            <v>Santilli, Mónica</v>
          </cell>
          <cell r="E71" t="str">
            <v>Promocion EyJ 2019</v>
          </cell>
          <cell r="F71" t="str">
            <v>SIDT</v>
          </cell>
          <cell r="G71">
            <v>43770</v>
          </cell>
          <cell r="H71">
            <v>44196</v>
          </cell>
          <cell r="I71">
            <v>10000</v>
          </cell>
          <cell r="J71">
            <v>10000</v>
          </cell>
        </row>
        <row r="72">
          <cell r="A72" t="str">
            <v>2687/2019</v>
          </cell>
          <cell r="B72" t="str">
            <v>Impacto del uso de un simulador de empresas en la formación del licenciado en administración</v>
          </cell>
          <cell r="C72" t="str">
            <v>Cueto, Anibal</v>
          </cell>
          <cell r="D72" t="str">
            <v>D' Ambrosi, Silvina</v>
          </cell>
          <cell r="E72" t="str">
            <v>Promocion EyJ 2019</v>
          </cell>
          <cell r="F72" t="str">
            <v>SIDT</v>
          </cell>
          <cell r="G72">
            <v>43770</v>
          </cell>
          <cell r="H72">
            <v>44196</v>
          </cell>
          <cell r="I72">
            <v>10000</v>
          </cell>
          <cell r="J72">
            <v>10000</v>
          </cell>
        </row>
        <row r="73">
          <cell r="A73" t="str">
            <v>2685/2019</v>
          </cell>
          <cell r="B73" t="str">
            <v>Construcción de un índice para publicaciones jurídicas citadas en sentencias del Departamento Judicail Junin</v>
          </cell>
          <cell r="C73" t="str">
            <v>Saenz, Silvana</v>
          </cell>
          <cell r="D73" t="str">
            <v>Brandone, Mercedes</v>
          </cell>
          <cell r="E73" t="str">
            <v>Promocion EyJ 2019</v>
          </cell>
          <cell r="F73" t="str">
            <v>SIDT</v>
          </cell>
          <cell r="G73">
            <v>43770</v>
          </cell>
          <cell r="H73">
            <v>44196</v>
          </cell>
          <cell r="I73">
            <v>10000</v>
          </cell>
          <cell r="J73">
            <v>10000</v>
          </cell>
        </row>
        <row r="74">
          <cell r="A74" t="str">
            <v>2696/2019</v>
          </cell>
          <cell r="B74" t="str">
            <v>Recopilación de la teoría de las nulidades penales</v>
          </cell>
          <cell r="C74" t="str">
            <v>Ortiz, Andres</v>
          </cell>
          <cell r="D74" t="str">
            <v>Terrón, Sergio</v>
          </cell>
          <cell r="E74" t="str">
            <v>Promocion EyJ 2019</v>
          </cell>
          <cell r="F74" t="str">
            <v>SIDT</v>
          </cell>
          <cell r="G74">
            <v>43770</v>
          </cell>
          <cell r="H74">
            <v>44196</v>
          </cell>
          <cell r="I74">
            <v>7500</v>
          </cell>
          <cell r="J74">
            <v>7500</v>
          </cell>
        </row>
        <row r="75">
          <cell r="A75" t="str">
            <v>2679/2019</v>
          </cell>
          <cell r="B75" t="str">
            <v>Sistema de indicadores para evaluar la asignación de los recursos públicos de los gobiernos locales. Diseño y aplicación al municipio de Junin</v>
          </cell>
          <cell r="C75" t="str">
            <v>García, Mariela</v>
          </cell>
          <cell r="D75" t="str">
            <v>Troiano, Lucas</v>
          </cell>
          <cell r="E75" t="str">
            <v>Promocion EyJ 2019</v>
          </cell>
          <cell r="F75" t="str">
            <v>SIDT</v>
          </cell>
          <cell r="G75">
            <v>43770</v>
          </cell>
          <cell r="H75">
            <v>44196</v>
          </cell>
          <cell r="I75">
            <v>7500</v>
          </cell>
          <cell r="J75">
            <v>7500</v>
          </cell>
        </row>
        <row r="76">
          <cell r="A76" t="str">
            <v>2689/2019</v>
          </cell>
          <cell r="B76" t="str">
            <v>Monedas Complementarias</v>
          </cell>
          <cell r="C76" t="str">
            <v>Salguero, Carlos</v>
          </cell>
          <cell r="D76"/>
          <cell r="E76" t="str">
            <v>Promocion EyJ 2019</v>
          </cell>
          <cell r="F76" t="str">
            <v>SIDT</v>
          </cell>
          <cell r="G76">
            <v>43770</v>
          </cell>
          <cell r="H76">
            <v>44196</v>
          </cell>
          <cell r="I76">
            <v>7500</v>
          </cell>
          <cell r="J76">
            <v>7500</v>
          </cell>
        </row>
        <row r="77">
          <cell r="A77" t="str">
            <v>506/2020</v>
          </cell>
          <cell r="B77" t="str">
            <v>Análisis del impacto del ajuste, por inflación contable e impositivo en empresas pequeñas, medianas y grandes Argentinas</v>
          </cell>
          <cell r="C77" t="str">
            <v>Gambetta, Norma</v>
          </cell>
          <cell r="D77" t="str">
            <v>Inthamoussou, María Verónica</v>
          </cell>
          <cell r="E77" t="str">
            <v>Promocion EyJ 2019</v>
          </cell>
          <cell r="F77" t="str">
            <v>SIDT</v>
          </cell>
          <cell r="G77">
            <v>43770</v>
          </cell>
          <cell r="H77">
            <v>44196</v>
          </cell>
          <cell r="I77">
            <v>7500</v>
          </cell>
          <cell r="J77">
            <v>7500</v>
          </cell>
        </row>
        <row r="78">
          <cell r="A78" t="str">
            <v>535/2020</v>
          </cell>
          <cell r="B78" t="str">
            <v>Ajuste por inflación impositivo. Consecuencias de su no aplicación a las rentas de fuente extranjera</v>
          </cell>
          <cell r="C78" t="str">
            <v>Burrun, Nicolás</v>
          </cell>
          <cell r="D78" t="str">
            <v>Ventre, Carolina</v>
          </cell>
          <cell r="E78" t="str">
            <v>Promocion EyJ 2019</v>
          </cell>
          <cell r="F78" t="str">
            <v>SIDT</v>
          </cell>
          <cell r="G78">
            <v>43770</v>
          </cell>
          <cell r="H78">
            <v>44196</v>
          </cell>
          <cell r="I78">
            <v>7500</v>
          </cell>
          <cell r="J78">
            <v>7500</v>
          </cell>
        </row>
        <row r="79">
          <cell r="A79" t="str">
            <v>505/2020</v>
          </cell>
          <cell r="B79" t="str">
            <v>La inclusión de las normas internacionales de la información financiera como contenido curricular básico y obligatorio de la carrera de Contador Público en universidades argentinas</v>
          </cell>
          <cell r="C79" t="str">
            <v>Fonseca, Daiana</v>
          </cell>
          <cell r="D79" t="str">
            <v>Silva, Mariela</v>
          </cell>
          <cell r="E79" t="str">
            <v>Promocion EyJ 2019</v>
          </cell>
          <cell r="F79" t="str">
            <v>SIDT</v>
          </cell>
          <cell r="G79">
            <v>43770</v>
          </cell>
          <cell r="H79">
            <v>44196</v>
          </cell>
          <cell r="I79">
            <v>7500</v>
          </cell>
          <cell r="J79">
            <v>7500</v>
          </cell>
        </row>
        <row r="80">
          <cell r="A80" t="str">
            <v>0814/2020</v>
          </cell>
          <cell r="B80" t="str">
            <v>Propermy</v>
          </cell>
          <cell r="C80" t="str">
            <v>Asorey, Lucrecia</v>
          </cell>
          <cell r="D80"/>
          <cell r="E80" t="str">
            <v>Jovenes Emprendedores 2019</v>
          </cell>
          <cell r="F80" t="str">
            <v>SIDT</v>
          </cell>
          <cell r="G80">
            <v>44044</v>
          </cell>
          <cell r="H80">
            <v>44408</v>
          </cell>
          <cell r="I80">
            <v>50000</v>
          </cell>
          <cell r="J80">
            <v>50000</v>
          </cell>
        </row>
        <row r="81">
          <cell r="A81" t="str">
            <v>0785/2020</v>
          </cell>
          <cell r="B81" t="str">
            <v>Servicio de Bio Fábrica para la obtención de fertilizantes, inoculantes y plaguicidas ecológicos, a partir de resudios de la producción lechera, destinados al manejo de ambientes sustentables</v>
          </cell>
          <cell r="C81" t="str">
            <v>Roldán, María Bernarda</v>
          </cell>
          <cell r="D81"/>
          <cell r="E81" t="str">
            <v>Jovenes Emprendedores 2019</v>
          </cell>
          <cell r="F81" t="str">
            <v>SIDT</v>
          </cell>
          <cell r="G81">
            <v>44044</v>
          </cell>
          <cell r="H81">
            <v>44408</v>
          </cell>
          <cell r="I81">
            <v>50000</v>
          </cell>
          <cell r="J81">
            <v>50000</v>
          </cell>
        </row>
        <row r="82">
          <cell r="A82" t="str">
            <v>0870/2020</v>
          </cell>
          <cell r="B82" t="str">
            <v>Estufa Brontes</v>
          </cell>
          <cell r="C82" t="str">
            <v>López, Nahiara Ayelén</v>
          </cell>
          <cell r="D82"/>
          <cell r="E82" t="str">
            <v>Jovenes Emprendedores 2019</v>
          </cell>
          <cell r="F82" t="str">
            <v>SIDT</v>
          </cell>
          <cell r="G82">
            <v>44044</v>
          </cell>
          <cell r="H82">
            <v>44408</v>
          </cell>
          <cell r="I82">
            <v>50000</v>
          </cell>
          <cell r="J82">
            <v>50000</v>
          </cell>
        </row>
        <row r="83">
          <cell r="A83" t="str">
            <v>0869/2020</v>
          </cell>
          <cell r="B83" t="str">
            <v>Estudio Delta</v>
          </cell>
          <cell r="C83" t="str">
            <v>Becerra, Luciano</v>
          </cell>
          <cell r="D83"/>
          <cell r="E83" t="str">
            <v>Jovenes Emprendedores 2019</v>
          </cell>
          <cell r="F83" t="str">
            <v>SIDT</v>
          </cell>
          <cell r="G83">
            <v>44044</v>
          </cell>
          <cell r="H83">
            <v>44408</v>
          </cell>
          <cell r="I83">
            <v>50000</v>
          </cell>
          <cell r="J83">
            <v>50000</v>
          </cell>
        </row>
        <row r="84">
          <cell r="A84" t="str">
            <v>2067/2020</v>
          </cell>
          <cell r="B84" t="str">
            <v>FacturApp Soluciones Informáticas Junín</v>
          </cell>
          <cell r="C84" t="str">
            <v>Giménez, Juan Pablo</v>
          </cell>
          <cell r="D84"/>
          <cell r="E84" t="str">
            <v>Spinoff 2019</v>
          </cell>
          <cell r="F84" t="str">
            <v>SIDT</v>
          </cell>
          <cell r="G84">
            <v>44057</v>
          </cell>
          <cell r="H84">
            <v>44421</v>
          </cell>
          <cell r="I84" t="str">
            <v xml:space="preserve"> $ 309.000,00 </v>
          </cell>
          <cell r="J84" t="str">
            <v xml:space="preserve"> $ 309.000,00 </v>
          </cell>
        </row>
        <row r="85">
          <cell r="A85" t="str">
            <v>1768/2020</v>
          </cell>
          <cell r="B85" t="str">
            <v>Transmisión comunitaria y epidemiología de la infección por SARS-CoV-2 en el Noroeste de Buenos Aires: Alcance de los tests serológicos</v>
          </cell>
          <cell r="C85" t="str">
            <v>Cristina, Carolina</v>
          </cell>
          <cell r="D85"/>
          <cell r="E85" t="str">
            <v>COVID Federal</v>
          </cell>
          <cell r="F85" t="str">
            <v>SIDT</v>
          </cell>
          <cell r="G85">
            <v>44092</v>
          </cell>
          <cell r="H85">
            <v>44093</v>
          </cell>
          <cell r="I85">
            <v>1000000</v>
          </cell>
          <cell r="J85">
            <v>1000000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29" zoomScale="90" zoomScaleNormal="90" workbookViewId="0">
      <selection activeCell="D13" sqref="D13:H13"/>
    </sheetView>
  </sheetViews>
  <sheetFormatPr baseColWidth="10" defaultColWidth="11.42578125" defaultRowHeight="12.75" x14ac:dyDescent="0.25"/>
  <cols>
    <col min="1" max="1" width="19.7109375" style="12" customWidth="1"/>
    <col min="2" max="2" width="11.42578125" style="12" customWidth="1"/>
    <col min="3" max="3" width="12.7109375" style="12" customWidth="1"/>
    <col min="4" max="4" width="3" style="12" customWidth="1"/>
    <col min="5" max="5" width="12.28515625" style="12" customWidth="1"/>
    <col min="6" max="6" width="11.42578125" style="12"/>
    <col min="7" max="7" width="8.42578125" style="12" customWidth="1"/>
    <col min="8" max="8" width="11" style="12" customWidth="1"/>
    <col min="9" max="9" width="11.42578125" style="12"/>
    <col min="10" max="12" width="11.42578125" style="13"/>
    <col min="13" max="16384" width="11.42578125" style="12"/>
  </cols>
  <sheetData>
    <row r="1" spans="1:12" ht="15" customHeight="1" x14ac:dyDescent="0.25">
      <c r="A1" s="103" t="s">
        <v>49</v>
      </c>
      <c r="B1" s="104"/>
      <c r="C1" s="104"/>
      <c r="D1" s="104"/>
      <c r="E1" s="104"/>
      <c r="F1" s="104"/>
      <c r="G1" s="104"/>
      <c r="H1" s="105"/>
    </row>
    <row r="2" spans="1:12" ht="15" customHeight="1" x14ac:dyDescent="0.25">
      <c r="A2" s="95" t="s">
        <v>64</v>
      </c>
      <c r="B2" s="96"/>
      <c r="C2" s="96"/>
      <c r="D2" s="96"/>
      <c r="E2" s="96"/>
      <c r="F2" s="96"/>
      <c r="G2" s="96"/>
      <c r="H2" s="124"/>
    </row>
    <row r="3" spans="1:12" ht="15" customHeight="1" x14ac:dyDescent="0.25">
      <c r="A3" s="99"/>
      <c r="B3" s="100"/>
      <c r="C3" s="100"/>
      <c r="D3" s="100"/>
      <c r="E3" s="100"/>
      <c r="F3" s="100"/>
      <c r="G3" s="100"/>
      <c r="H3" s="125"/>
    </row>
    <row r="4" spans="1:12" ht="15" customHeight="1" x14ac:dyDescent="0.25">
      <c r="A4" s="11" t="s">
        <v>61</v>
      </c>
      <c r="B4" s="35"/>
      <c r="C4" s="44" t="s">
        <v>7</v>
      </c>
      <c r="D4" s="45"/>
      <c r="E4" s="42" t="str">
        <f>IF(ISBLANK($B$4),"",VLOOKUP($B$4,[1]Proyectos!$A$1:$J$90,5,FALSE))</f>
        <v/>
      </c>
      <c r="F4" s="43"/>
      <c r="G4" s="11" t="s">
        <v>60</v>
      </c>
      <c r="H4" s="36" t="str">
        <f>IF(ISBLANK($B$4),"",VLOOKUP($B$4,[1]Proyectos!$A$1:$J$90,6,FALSE))</f>
        <v/>
      </c>
      <c r="I4" s="17"/>
      <c r="K4" s="17"/>
      <c r="L4" s="17"/>
    </row>
    <row r="5" spans="1:12" ht="34.5" customHeight="1" x14ac:dyDescent="0.25">
      <c r="A5" s="10" t="s">
        <v>8</v>
      </c>
      <c r="B5" s="56" t="str">
        <f>IF(ISBLANK($B$4),"",VLOOKUP($B$4,[1]Proyectos!$A$1:$J$90,2,FALSE))</f>
        <v/>
      </c>
      <c r="C5" s="56"/>
      <c r="D5" s="56"/>
      <c r="E5" s="57"/>
      <c r="F5" s="56"/>
      <c r="G5" s="56"/>
      <c r="H5" s="56"/>
      <c r="I5" s="17"/>
      <c r="J5" s="7" t="s">
        <v>65</v>
      </c>
      <c r="K5" s="7" t="s">
        <v>66</v>
      </c>
      <c r="L5" s="7"/>
    </row>
    <row r="6" spans="1:12" ht="15" customHeight="1" x14ac:dyDescent="0.25">
      <c r="A6" s="10" t="s">
        <v>0</v>
      </c>
      <c r="B6" s="119" t="str">
        <f>IF(ISBLANK($B$4),"",VLOOKUP($B$4,[1]Proyectos!$A$1:$J$90,3,FALSE))</f>
        <v/>
      </c>
      <c r="C6" s="60"/>
      <c r="D6" s="61"/>
      <c r="E6" s="10" t="s">
        <v>1</v>
      </c>
      <c r="F6" s="60" t="str">
        <f>IF(ISBLANK($B$4),"",VLOOKUP($B$4,[1]Proyectos!$A$1:$J$90,4,FALSE))</f>
        <v/>
      </c>
      <c r="G6" s="60"/>
      <c r="H6" s="61"/>
      <c r="I6" s="17"/>
      <c r="J6" s="7" t="s">
        <v>67</v>
      </c>
      <c r="K6" s="7" t="s">
        <v>68</v>
      </c>
      <c r="L6" s="7"/>
    </row>
    <row r="7" spans="1:12" ht="15" customHeight="1" x14ac:dyDescent="0.25">
      <c r="A7" s="62" t="s">
        <v>9</v>
      </c>
      <c r="B7" s="37" t="s">
        <v>10</v>
      </c>
      <c r="C7" s="120" t="str">
        <f>IF(ISBLANK($B$4),"",VLOOKUP($B$4,[1]Proyectos!$A$1:$J$90,7,FALSE))</f>
        <v/>
      </c>
      <c r="D7" s="121"/>
      <c r="E7" s="62" t="s">
        <v>48</v>
      </c>
      <c r="F7" s="38" t="s">
        <v>11</v>
      </c>
      <c r="G7" s="58"/>
      <c r="H7" s="43"/>
      <c r="I7" s="17"/>
      <c r="J7" s="7" t="s">
        <v>45</v>
      </c>
      <c r="K7" s="7" t="s">
        <v>69</v>
      </c>
      <c r="L7" s="7"/>
    </row>
    <row r="8" spans="1:12" ht="15" customHeight="1" x14ac:dyDescent="0.25">
      <c r="A8" s="62"/>
      <c r="B8" s="18" t="s">
        <v>12</v>
      </c>
      <c r="C8" s="122" t="str">
        <f>IF(ISBLANK($B$4),"",VLOOKUP($B$4,[1]Proyectos!$A$1:$J$90,8,FALSE))</f>
        <v/>
      </c>
      <c r="D8" s="123"/>
      <c r="E8" s="62"/>
      <c r="F8" s="21" t="s">
        <v>62</v>
      </c>
      <c r="G8" s="59"/>
      <c r="H8" s="55"/>
      <c r="J8" s="7" t="s">
        <v>70</v>
      </c>
      <c r="K8" s="7" t="s">
        <v>71</v>
      </c>
      <c r="L8" s="17"/>
    </row>
    <row r="9" spans="1:12" ht="8.25" customHeight="1" x14ac:dyDescent="0.25">
      <c r="A9" s="48"/>
      <c r="B9" s="49"/>
      <c r="C9" s="49"/>
      <c r="D9" s="49"/>
      <c r="E9" s="49"/>
      <c r="F9" s="49"/>
      <c r="G9" s="49"/>
      <c r="H9" s="50"/>
      <c r="J9" s="7" t="s">
        <v>50</v>
      </c>
      <c r="K9" s="7" t="s">
        <v>72</v>
      </c>
      <c r="L9" s="7"/>
    </row>
    <row r="10" spans="1:12" ht="15" customHeight="1" x14ac:dyDescent="0.25">
      <c r="A10" s="106" t="s">
        <v>13</v>
      </c>
      <c r="B10" s="107"/>
      <c r="C10" s="107"/>
      <c r="D10" s="107"/>
      <c r="E10" s="107"/>
      <c r="F10" s="107"/>
      <c r="G10" s="107"/>
      <c r="H10" s="108"/>
      <c r="J10" s="7" t="s">
        <v>51</v>
      </c>
      <c r="K10" s="7" t="s">
        <v>58</v>
      </c>
      <c r="L10" s="7"/>
    </row>
    <row r="11" spans="1:12" ht="15" customHeight="1" x14ac:dyDescent="0.25">
      <c r="A11" s="109"/>
      <c r="B11" s="110"/>
      <c r="C11" s="110"/>
      <c r="D11" s="110"/>
      <c r="E11" s="110"/>
      <c r="F11" s="110"/>
      <c r="G11" s="110"/>
      <c r="H11" s="111"/>
      <c r="J11" s="7" t="s">
        <v>52</v>
      </c>
      <c r="K11" s="7" t="s">
        <v>57</v>
      </c>
      <c r="L11" s="7"/>
    </row>
    <row r="12" spans="1:12" ht="8.25" customHeight="1" x14ac:dyDescent="0.25">
      <c r="A12" s="48"/>
      <c r="B12" s="49"/>
      <c r="C12" s="49"/>
      <c r="D12" s="49"/>
      <c r="E12" s="49"/>
      <c r="F12" s="49"/>
      <c r="G12" s="49"/>
      <c r="H12" s="50"/>
      <c r="J12" s="7" t="s">
        <v>53</v>
      </c>
      <c r="K12" s="7" t="s">
        <v>56</v>
      </c>
      <c r="L12" s="7"/>
    </row>
    <row r="13" spans="1:12" ht="15" customHeight="1" x14ac:dyDescent="0.25">
      <c r="A13" s="46" t="s">
        <v>4</v>
      </c>
      <c r="B13" s="19" t="s">
        <v>14</v>
      </c>
      <c r="C13" s="20"/>
      <c r="D13" s="51"/>
      <c r="E13" s="51"/>
      <c r="F13" s="51"/>
      <c r="G13" s="51"/>
      <c r="H13" s="52"/>
      <c r="J13" s="7" t="s">
        <v>54</v>
      </c>
      <c r="K13" s="7" t="s">
        <v>73</v>
      </c>
      <c r="L13" s="7"/>
    </row>
    <row r="14" spans="1:12" ht="15" customHeight="1" x14ac:dyDescent="0.25">
      <c r="A14" s="47"/>
      <c r="B14" s="21" t="s">
        <v>15</v>
      </c>
      <c r="C14" s="18"/>
      <c r="D14" s="53"/>
      <c r="E14" s="54"/>
      <c r="F14" s="54"/>
      <c r="G14" s="54"/>
      <c r="H14" s="55"/>
      <c r="J14" s="7" t="s">
        <v>46</v>
      </c>
      <c r="K14" s="7" t="s">
        <v>59</v>
      </c>
      <c r="L14" s="7"/>
    </row>
    <row r="15" spans="1:12" ht="15" customHeight="1" x14ac:dyDescent="0.25">
      <c r="A15" s="46" t="s">
        <v>19</v>
      </c>
      <c r="B15" s="9" t="s">
        <v>17</v>
      </c>
      <c r="C15" s="8"/>
      <c r="D15" s="40"/>
      <c r="E15" s="40"/>
      <c r="F15" s="40"/>
      <c r="G15" s="40"/>
      <c r="H15" s="41"/>
      <c r="J15" s="7" t="s">
        <v>47</v>
      </c>
      <c r="K15" s="7"/>
      <c r="L15" s="7"/>
    </row>
    <row r="16" spans="1:12" ht="15" customHeight="1" x14ac:dyDescent="0.25">
      <c r="A16" s="118"/>
      <c r="B16" s="9" t="s">
        <v>16</v>
      </c>
      <c r="C16" s="8"/>
      <c r="D16" s="40"/>
      <c r="E16" s="40"/>
      <c r="F16" s="40"/>
      <c r="G16" s="40"/>
      <c r="H16" s="41"/>
      <c r="J16" s="7" t="s">
        <v>55</v>
      </c>
      <c r="K16" s="7"/>
      <c r="L16" s="7"/>
    </row>
    <row r="17" spans="1:12" ht="15" customHeight="1" x14ac:dyDescent="0.25">
      <c r="A17" s="47"/>
      <c r="B17" s="9" t="s">
        <v>18</v>
      </c>
      <c r="C17" s="8"/>
      <c r="D17" s="40"/>
      <c r="E17" s="40"/>
      <c r="F17" s="40"/>
      <c r="G17" s="40"/>
      <c r="H17" s="41"/>
      <c r="J17" s="17"/>
      <c r="K17" s="17"/>
      <c r="L17" s="7"/>
    </row>
    <row r="18" spans="1:12" ht="15" customHeight="1" x14ac:dyDescent="0.25">
      <c r="A18" s="62" t="s">
        <v>20</v>
      </c>
      <c r="B18" s="9" t="s">
        <v>5</v>
      </c>
      <c r="C18" s="8"/>
      <c r="D18" s="40"/>
      <c r="E18" s="40"/>
      <c r="F18" s="40"/>
      <c r="G18" s="40"/>
      <c r="H18" s="41"/>
    </row>
    <row r="19" spans="1:12" ht="15" customHeight="1" x14ac:dyDescent="0.25">
      <c r="A19" s="62"/>
      <c r="B19" s="9" t="s">
        <v>6</v>
      </c>
      <c r="C19" s="8"/>
      <c r="D19" s="40"/>
      <c r="E19" s="40"/>
      <c r="F19" s="40"/>
      <c r="G19" s="40"/>
      <c r="H19" s="41"/>
    </row>
    <row r="20" spans="1:12" ht="15" customHeight="1" x14ac:dyDescent="0.25">
      <c r="A20" s="112" t="s">
        <v>21</v>
      </c>
      <c r="B20" s="8" t="s">
        <v>22</v>
      </c>
      <c r="C20" s="113"/>
      <c r="D20" s="41"/>
      <c r="E20" s="114" t="s">
        <v>23</v>
      </c>
      <c r="F20" s="23" t="s">
        <v>22</v>
      </c>
      <c r="G20" s="113"/>
      <c r="H20" s="41"/>
    </row>
    <row r="21" spans="1:12" ht="15" customHeight="1" x14ac:dyDescent="0.25">
      <c r="A21" s="112"/>
      <c r="B21" s="24" t="s">
        <v>2</v>
      </c>
      <c r="C21" s="116"/>
      <c r="D21" s="41"/>
      <c r="E21" s="115"/>
      <c r="F21" s="9" t="s">
        <v>2</v>
      </c>
      <c r="G21" s="116"/>
      <c r="H21" s="41"/>
    </row>
    <row r="22" spans="1:12" ht="15" customHeight="1" x14ac:dyDescent="0.25">
      <c r="A22" s="44" t="s">
        <v>24</v>
      </c>
      <c r="B22" s="70" t="s">
        <v>27</v>
      </c>
      <c r="C22" s="71"/>
      <c r="D22" s="36"/>
      <c r="E22" s="67" t="s">
        <v>43</v>
      </c>
      <c r="F22" s="68"/>
      <c r="G22" s="68"/>
      <c r="H22" s="69"/>
    </row>
    <row r="23" spans="1:12" ht="15" customHeight="1" x14ac:dyDescent="0.25">
      <c r="A23" s="117"/>
      <c r="B23" s="70" t="s">
        <v>28</v>
      </c>
      <c r="C23" s="71"/>
      <c r="D23" s="36"/>
      <c r="E23" s="67" t="s">
        <v>42</v>
      </c>
      <c r="F23" s="68"/>
      <c r="G23" s="68"/>
      <c r="H23" s="69"/>
    </row>
    <row r="24" spans="1:12" ht="15" customHeight="1" x14ac:dyDescent="0.25">
      <c r="A24" s="25" t="s">
        <v>25</v>
      </c>
      <c r="B24" s="70" t="s">
        <v>26</v>
      </c>
      <c r="C24" s="71"/>
      <c r="D24" s="36"/>
      <c r="E24" s="31" t="s">
        <v>29</v>
      </c>
      <c r="F24" s="72"/>
      <c r="G24" s="72"/>
      <c r="H24" s="73"/>
    </row>
    <row r="25" spans="1:12" ht="8.25" customHeight="1" x14ac:dyDescent="0.25">
      <c r="A25" s="48"/>
      <c r="B25" s="49"/>
      <c r="C25" s="49"/>
      <c r="D25" s="49"/>
      <c r="E25" s="49"/>
      <c r="F25" s="49"/>
      <c r="G25" s="49"/>
      <c r="H25" s="50"/>
    </row>
    <row r="26" spans="1:12" ht="15" customHeight="1" x14ac:dyDescent="0.25">
      <c r="A26" s="106" t="s">
        <v>44</v>
      </c>
      <c r="B26" s="107"/>
      <c r="C26" s="107"/>
      <c r="D26" s="107"/>
      <c r="E26" s="107"/>
      <c r="F26" s="107"/>
      <c r="G26" s="107"/>
      <c r="H26" s="108"/>
    </row>
    <row r="27" spans="1:12" ht="15" customHeight="1" x14ac:dyDescent="0.25">
      <c r="A27" s="109"/>
      <c r="B27" s="110"/>
      <c r="C27" s="110"/>
      <c r="D27" s="110"/>
      <c r="E27" s="110"/>
      <c r="F27" s="110"/>
      <c r="G27" s="110"/>
      <c r="H27" s="111"/>
    </row>
    <row r="28" spans="1:12" ht="15" customHeight="1" x14ac:dyDescent="0.25">
      <c r="A28" s="19" t="s">
        <v>34</v>
      </c>
      <c r="B28" s="1"/>
      <c r="C28" s="63" t="s">
        <v>31</v>
      </c>
      <c r="D28" s="64"/>
      <c r="E28" s="4"/>
      <c r="F28" s="20" t="s">
        <v>33</v>
      </c>
      <c r="G28" s="20"/>
      <c r="H28" s="39"/>
    </row>
    <row r="29" spans="1:12" ht="15" customHeight="1" x14ac:dyDescent="0.25">
      <c r="A29" s="26" t="s">
        <v>30</v>
      </c>
      <c r="B29" s="2"/>
      <c r="C29" s="65" t="s">
        <v>32</v>
      </c>
      <c r="D29" s="66"/>
      <c r="E29" s="5"/>
      <c r="F29" s="66" t="s">
        <v>3</v>
      </c>
      <c r="G29" s="66"/>
      <c r="H29" s="5"/>
    </row>
    <row r="30" spans="1:12" ht="15" customHeight="1" x14ac:dyDescent="0.25">
      <c r="A30" s="27" t="s">
        <v>36</v>
      </c>
      <c r="B30" s="3">
        <f>B28+B29</f>
        <v>0</v>
      </c>
      <c r="C30" s="27" t="s">
        <v>36</v>
      </c>
      <c r="D30" s="22"/>
      <c r="E30" s="6">
        <f>E28+E29</f>
        <v>0</v>
      </c>
      <c r="F30" s="22" t="s">
        <v>36</v>
      </c>
      <c r="G30" s="22"/>
      <c r="H30" s="6">
        <f>H28*H29</f>
        <v>0</v>
      </c>
    </row>
    <row r="31" spans="1:12" ht="8.25" customHeight="1" x14ac:dyDescent="0.25">
      <c r="A31" s="14"/>
      <c r="B31" s="15"/>
      <c r="C31" s="15"/>
      <c r="D31" s="15"/>
      <c r="E31" s="15"/>
      <c r="F31" s="15"/>
      <c r="G31" s="15"/>
      <c r="H31" s="16"/>
    </row>
    <row r="32" spans="1:12" ht="15" customHeight="1" x14ac:dyDescent="0.25">
      <c r="A32" s="83" t="s">
        <v>39</v>
      </c>
      <c r="B32" s="28" t="s">
        <v>37</v>
      </c>
      <c r="C32" s="86">
        <f>B30+E30</f>
        <v>0</v>
      </c>
      <c r="D32" s="87"/>
      <c r="E32" s="88"/>
      <c r="F32" s="74" t="s">
        <v>41</v>
      </c>
      <c r="G32" s="75"/>
      <c r="H32" s="76"/>
    </row>
    <row r="33" spans="1:8" ht="15" customHeight="1" x14ac:dyDescent="0.25">
      <c r="A33" s="84"/>
      <c r="B33" s="29" t="s">
        <v>38</v>
      </c>
      <c r="C33" s="89">
        <f>H30</f>
        <v>0</v>
      </c>
      <c r="D33" s="90"/>
      <c r="E33" s="91"/>
      <c r="F33" s="77"/>
      <c r="G33" s="78"/>
      <c r="H33" s="79"/>
    </row>
    <row r="34" spans="1:8" ht="15" customHeight="1" x14ac:dyDescent="0.25">
      <c r="A34" s="85"/>
      <c r="B34" s="30" t="s">
        <v>35</v>
      </c>
      <c r="C34" s="92">
        <f>SUM(C32:C33)</f>
        <v>0</v>
      </c>
      <c r="D34" s="93"/>
      <c r="E34" s="94"/>
      <c r="F34" s="80"/>
      <c r="G34" s="81"/>
      <c r="H34" s="82"/>
    </row>
    <row r="35" spans="1:8" ht="15" customHeight="1" x14ac:dyDescent="0.25">
      <c r="A35" s="95"/>
      <c r="B35" s="96"/>
      <c r="C35" s="96"/>
      <c r="D35" s="32"/>
      <c r="E35" s="87"/>
      <c r="F35" s="87"/>
      <c r="G35" s="87"/>
      <c r="H35" s="88"/>
    </row>
    <row r="36" spans="1:8" ht="15" customHeight="1" x14ac:dyDescent="0.25">
      <c r="A36" s="97"/>
      <c r="B36" s="98"/>
      <c r="C36" s="98"/>
      <c r="D36" s="33"/>
      <c r="E36" s="101"/>
      <c r="F36" s="101"/>
      <c r="G36" s="101"/>
      <c r="H36" s="102"/>
    </row>
    <row r="37" spans="1:8" ht="15" customHeight="1" x14ac:dyDescent="0.25">
      <c r="A37" s="97"/>
      <c r="B37" s="98"/>
      <c r="C37" s="98"/>
      <c r="D37" s="33"/>
      <c r="E37" s="101"/>
      <c r="F37" s="101"/>
      <c r="G37" s="101"/>
      <c r="H37" s="102"/>
    </row>
    <row r="38" spans="1:8" ht="15" customHeight="1" x14ac:dyDescent="0.25">
      <c r="A38" s="97"/>
      <c r="B38" s="98"/>
      <c r="C38" s="98"/>
      <c r="D38" s="33"/>
      <c r="E38" s="101"/>
      <c r="F38" s="101"/>
      <c r="G38" s="101"/>
      <c r="H38" s="102"/>
    </row>
    <row r="39" spans="1:8" ht="15" customHeight="1" x14ac:dyDescent="0.25">
      <c r="A39" s="97"/>
      <c r="B39" s="98"/>
      <c r="C39" s="98"/>
      <c r="D39" s="33"/>
      <c r="E39" s="101"/>
      <c r="F39" s="101"/>
      <c r="G39" s="101"/>
      <c r="H39" s="102"/>
    </row>
    <row r="40" spans="1:8" ht="15" customHeight="1" x14ac:dyDescent="0.25">
      <c r="A40" s="97"/>
      <c r="B40" s="98"/>
      <c r="C40" s="98"/>
      <c r="D40" s="33"/>
      <c r="E40" s="101"/>
      <c r="F40" s="101"/>
      <c r="G40" s="101"/>
      <c r="H40" s="102"/>
    </row>
    <row r="41" spans="1:8" ht="15" customHeight="1" x14ac:dyDescent="0.25">
      <c r="A41" s="97"/>
      <c r="B41" s="98"/>
      <c r="C41" s="98"/>
      <c r="D41" s="33"/>
      <c r="E41" s="101"/>
      <c r="F41" s="101"/>
      <c r="G41" s="101"/>
      <c r="H41" s="102"/>
    </row>
    <row r="42" spans="1:8" ht="15" customHeight="1" x14ac:dyDescent="0.25">
      <c r="A42" s="99"/>
      <c r="B42" s="100"/>
      <c r="C42" s="100"/>
      <c r="D42" s="34"/>
      <c r="E42" s="90"/>
      <c r="F42" s="90"/>
      <c r="G42" s="90"/>
      <c r="H42" s="91"/>
    </row>
    <row r="43" spans="1:8" ht="15" customHeight="1" x14ac:dyDescent="0.25">
      <c r="A43" s="48" t="s">
        <v>40</v>
      </c>
      <c r="B43" s="49"/>
      <c r="C43" s="49"/>
      <c r="D43" s="22"/>
      <c r="E43" s="49" t="s">
        <v>63</v>
      </c>
      <c r="F43" s="49"/>
      <c r="G43" s="49"/>
      <c r="H43" s="50"/>
    </row>
  </sheetData>
  <protectedRanges>
    <protectedRange sqref="G7:H8" name="Liquidación"/>
    <protectedRange sqref="D14 D13 D15 D16 D17 D18 D19 C20 C21 D22 D23 D24 F24 E23 E22 E22 E23 G21 G20" name="Información"/>
    <protectedRange sqref="B4" name="Codigo"/>
    <protectedRange sqref="B28 B29 E28 E29 H28 H29 C32 C33" name="Detalle"/>
  </protectedRanges>
  <mergeCells count="53">
    <mergeCell ref="A1:H1"/>
    <mergeCell ref="A26:H27"/>
    <mergeCell ref="A20:A21"/>
    <mergeCell ref="G20:H20"/>
    <mergeCell ref="E20:E21"/>
    <mergeCell ref="G21:H21"/>
    <mergeCell ref="C20:D20"/>
    <mergeCell ref="A22:A23"/>
    <mergeCell ref="A18:A19"/>
    <mergeCell ref="A15:A17"/>
    <mergeCell ref="B6:D6"/>
    <mergeCell ref="C7:D7"/>
    <mergeCell ref="C8:D8"/>
    <mergeCell ref="A2:H3"/>
    <mergeCell ref="C21:D21"/>
    <mergeCell ref="A10:H11"/>
    <mergeCell ref="E43:H43"/>
    <mergeCell ref="F32:H34"/>
    <mergeCell ref="A32:A34"/>
    <mergeCell ref="C32:E32"/>
    <mergeCell ref="C33:E33"/>
    <mergeCell ref="C34:E34"/>
    <mergeCell ref="A43:C43"/>
    <mergeCell ref="A35:C42"/>
    <mergeCell ref="E35:H42"/>
    <mergeCell ref="C28:D28"/>
    <mergeCell ref="C29:D29"/>
    <mergeCell ref="E23:H23"/>
    <mergeCell ref="E22:H22"/>
    <mergeCell ref="B22:C22"/>
    <mergeCell ref="B23:C23"/>
    <mergeCell ref="B24:C24"/>
    <mergeCell ref="F29:G29"/>
    <mergeCell ref="F24:H24"/>
    <mergeCell ref="A25:H25"/>
    <mergeCell ref="A13:A14"/>
    <mergeCell ref="A12:H12"/>
    <mergeCell ref="D13:H13"/>
    <mergeCell ref="D14:H14"/>
    <mergeCell ref="B5:H5"/>
    <mergeCell ref="G7:H7"/>
    <mergeCell ref="G8:H8"/>
    <mergeCell ref="A9:H9"/>
    <mergeCell ref="F6:H6"/>
    <mergeCell ref="A7:A8"/>
    <mergeCell ref="E7:E8"/>
    <mergeCell ref="D19:H19"/>
    <mergeCell ref="E4:F4"/>
    <mergeCell ref="C4:D4"/>
    <mergeCell ref="D15:H15"/>
    <mergeCell ref="D16:H16"/>
    <mergeCell ref="D17:H17"/>
    <mergeCell ref="D18:H18"/>
  </mergeCells>
  <dataValidations count="1">
    <dataValidation type="textLength" operator="equal" allowBlank="1" showInputMessage="1" showErrorMessage="1" error="Código incorrecto o inexistente" promptTitle="Código" prompt="Ingrese el código o N° de expediente del proyecto, utilizando el siguiente formato: &quot;xxxx/xxxx&quot;; ejemplo: 0683/2017" sqref="B4">
      <formula1>9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y Viáticos</vt:lpstr>
      <vt:lpstr>'Viajes y Viáticos'!Área_de_impresión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5</cp:lastModifiedBy>
  <cp:lastPrinted>2017-03-14T16:55:35Z</cp:lastPrinted>
  <dcterms:created xsi:type="dcterms:W3CDTF">2016-04-13T12:19:48Z</dcterms:created>
  <dcterms:modified xsi:type="dcterms:W3CDTF">2020-10-16T13:45:35Z</dcterms:modified>
</cp:coreProperties>
</file>