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1" activeTab="1"/>
  </bookViews>
  <sheets>
    <sheet name="Solicitud de Adelanto" sheetId="1" r:id="rId1"/>
    <sheet name="Solicitud adelanto" sheetId="3" r:id="rId2"/>
  </sheets>
  <externalReferences>
    <externalReference r:id="rId3"/>
  </externalReferences>
  <definedNames>
    <definedName name="_xlnm.Print_Area" localSheetId="0">'Solicitud de Adelanto'!$A$1:$H$30</definedName>
  </definedNames>
  <calcPr calcId="144525"/>
</workbook>
</file>

<file path=xl/calcChain.xml><?xml version="1.0" encoding="utf-8"?>
<calcChain xmlns="http://schemas.openxmlformats.org/spreadsheetml/2006/main">
  <c r="G13" i="3" l="1"/>
  <c r="D9" i="3"/>
  <c r="D7" i="3"/>
  <c r="C6" i="3"/>
  <c r="F6" i="3"/>
  <c r="C5" i="3"/>
  <c r="H4" i="3"/>
  <c r="E4" i="3" l="1"/>
  <c r="G18" i="3" l="1"/>
  <c r="G15" i="3" l="1"/>
  <c r="H3" i="1" l="1"/>
  <c r="G11" i="1"/>
  <c r="D7" i="1"/>
  <c r="F5" i="1"/>
  <c r="D6" i="1"/>
  <c r="C5" i="1"/>
  <c r="C4" i="1"/>
  <c r="E3" i="1"/>
  <c r="G13" i="1" l="1"/>
  <c r="F16" i="1" l="1"/>
</calcChain>
</file>

<file path=xl/sharedStrings.xml><?xml version="1.0" encoding="utf-8"?>
<sst xmlns="http://schemas.openxmlformats.org/spreadsheetml/2006/main" count="88" uniqueCount="57">
  <si>
    <t>ANEXO II</t>
  </si>
  <si>
    <t xml:space="preserve">CONVOCATORIA: </t>
  </si>
  <si>
    <t>DIRECTOR:</t>
  </si>
  <si>
    <t>CO-DIRECTOR:</t>
  </si>
  <si>
    <t>TÍTULO DEL PROYECTO:</t>
  </si>
  <si>
    <t>SOLICITUD DE ADELANTO</t>
  </si>
  <si>
    <t>FECHA DE EJECUCIÓN</t>
  </si>
  <si>
    <t>Inicio:</t>
  </si>
  <si>
    <t>Fin:</t>
  </si>
  <si>
    <t>ADELANTO</t>
  </si>
  <si>
    <t>Número:</t>
  </si>
  <si>
    <t>Fecha Solicitud:</t>
  </si>
  <si>
    <t>ECANA</t>
  </si>
  <si>
    <t>SIDT</t>
  </si>
  <si>
    <t>UNNOBA</t>
  </si>
  <si>
    <t>FIRMA Y ACLARACIÓN | DIRECTOR</t>
  </si>
  <si>
    <t>INFORMACIÓN ECONÓMICO - FINANCIERA DEL PROYECTO</t>
  </si>
  <si>
    <t>IDI</t>
  </si>
  <si>
    <t>IPG</t>
  </si>
  <si>
    <t>LEMEJ</t>
  </si>
  <si>
    <t>Otro</t>
  </si>
  <si>
    <t>A</t>
  </si>
  <si>
    <t>B</t>
  </si>
  <si>
    <t>SUBSIDIO OTORGADO:</t>
  </si>
  <si>
    <t>SALDO DISPONIBLE A LA FECHA</t>
  </si>
  <si>
    <t>NUEVO ADELANTO SOLICITADO:</t>
  </si>
  <si>
    <t>ADELANTOS OTORGADOS A LA FECHA:</t>
  </si>
  <si>
    <t>A-B-C</t>
  </si>
  <si>
    <t>Monto de rendiciones pendientes a la fecha:</t>
  </si>
  <si>
    <t>Monto de rendiciones aprobadas por la SIDT a la fecha:</t>
  </si>
  <si>
    <t>D</t>
  </si>
  <si>
    <t>C1</t>
  </si>
  <si>
    <t>C2</t>
  </si>
  <si>
    <t>C - C1</t>
  </si>
  <si>
    <t>E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</si>
  <si>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</si>
  <si>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</si>
  <si>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</si>
  <si>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</si>
  <si>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</si>
  <si>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</si>
  <si>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</si>
  <si>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 A.:</t>
  </si>
  <si>
    <t>CÓDIGO: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</si>
  <si>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</si>
  <si>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</si>
  <si>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</si>
  <si>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</si>
  <si>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</si>
  <si>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</si>
  <si>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</si>
  <si>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</si>
  <si>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</si>
  <si>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0087/2017</t>
  </si>
  <si>
    <t>Sede de cobro:</t>
  </si>
  <si>
    <t>Junin</t>
  </si>
  <si>
    <t>Pergamino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</si>
</sst>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4" fillId="0" borderId="0" applyFill="0" applyBorder="0" applyAlignment="0" applyProtection="0"/>
    <xf numFmtId="0" fontId="5" fillId="0" borderId="0"/>
    <xf numFmtId="164" fontId="3" fillId="0" borderId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0" fontId="10" fillId="0" borderId="3" xfId="0" applyFont="1" applyBorder="1"/>
    <xf numFmtId="165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1" xfId="0" applyFont="1" applyBorder="1"/>
    <xf numFmtId="165" fontId="10" fillId="0" borderId="1" xfId="0" applyNumberFormat="1" applyFont="1" applyBorder="1" applyAlignment="1">
      <alignment horizontal="center" vertical="center"/>
    </xf>
    <xf numFmtId="164" fontId="10" fillId="0" borderId="6" xfId="1" applyFont="1" applyBorder="1" applyAlignment="1">
      <alignment vertical="center"/>
    </xf>
    <xf numFmtId="164" fontId="8" fillId="4" borderId="6" xfId="1" applyFont="1" applyFill="1" applyBorder="1" applyAlignment="1">
      <alignment vertical="center"/>
    </xf>
    <xf numFmtId="164" fontId="8" fillId="4" borderId="6" xfId="1" applyFont="1" applyFill="1" applyBorder="1" applyAlignment="1">
      <alignment horizontal="center" vertical="center"/>
    </xf>
    <xf numFmtId="164" fontId="10" fillId="0" borderId="4" xfId="1" applyFont="1" applyBorder="1"/>
    <xf numFmtId="164" fontId="10" fillId="0" borderId="4" xfId="1" applyFont="1" applyBorder="1" applyAlignment="1">
      <alignment vertical="center"/>
    </xf>
    <xf numFmtId="164" fontId="8" fillId="4" borderId="4" xfId="1" applyFont="1" applyFill="1" applyBorder="1" applyAlignment="1">
      <alignment horizontal="center"/>
    </xf>
    <xf numFmtId="164" fontId="10" fillId="0" borderId="12" xfId="1" applyFont="1" applyBorder="1" applyAlignment="1">
      <alignment vertical="center"/>
    </xf>
    <xf numFmtId="164" fontId="8" fillId="4" borderId="12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164" fontId="10" fillId="0" borderId="11" xfId="1" applyFont="1" applyBorder="1"/>
    <xf numFmtId="164" fontId="10" fillId="0" borderId="11" xfId="1" applyFont="1" applyBorder="1" applyAlignment="1">
      <alignment vertical="center"/>
    </xf>
    <xf numFmtId="164" fontId="8" fillId="4" borderId="11" xfId="1" applyFont="1" applyFill="1" applyBorder="1" applyAlignment="1">
      <alignment horizontal="center"/>
    </xf>
    <xf numFmtId="164" fontId="8" fillId="4" borderId="11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10" fillId="0" borderId="6" xfId="1" applyFont="1" applyBorder="1"/>
    <xf numFmtId="164" fontId="8" fillId="4" borderId="6" xfId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9" fillId="3" borderId="13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0" fillId="0" borderId="6" xfId="1" applyFont="1" applyBorder="1" applyAlignment="1">
      <alignment horizontal="left" vertical="center"/>
    </xf>
    <xf numFmtId="0" fontId="15" fillId="0" borderId="0" xfId="0" applyFont="1"/>
    <xf numFmtId="164" fontId="8" fillId="5" borderId="6" xfId="1" applyFont="1" applyFill="1" applyBorder="1" applyAlignment="1">
      <alignment vertical="center"/>
    </xf>
    <xf numFmtId="164" fontId="8" fillId="5" borderId="6" xfId="1" applyFont="1" applyFill="1" applyBorder="1" applyAlignment="1">
      <alignment horizontal="center" vertical="center"/>
    </xf>
    <xf numFmtId="164" fontId="8" fillId="5" borderId="4" xfId="1" applyFont="1" applyFill="1" applyBorder="1" applyAlignment="1">
      <alignment horizontal="center"/>
    </xf>
    <xf numFmtId="164" fontId="8" fillId="5" borderId="6" xfId="1" applyFont="1" applyFill="1" applyBorder="1" applyAlignment="1">
      <alignment horizontal="center"/>
    </xf>
    <xf numFmtId="164" fontId="8" fillId="5" borderId="12" xfId="1" applyFont="1" applyFill="1" applyBorder="1" applyAlignment="1">
      <alignment horizontal="center" vertical="center"/>
    </xf>
    <xf numFmtId="164" fontId="8" fillId="5" borderId="11" xfId="1" applyFont="1" applyFill="1" applyBorder="1" applyAlignment="1">
      <alignment horizontal="center"/>
    </xf>
    <xf numFmtId="164" fontId="8" fillId="5" borderId="11" xfId="1" applyFont="1" applyFill="1" applyBorder="1" applyAlignment="1">
      <alignment vertical="center"/>
    </xf>
    <xf numFmtId="0" fontId="10" fillId="0" borderId="13" xfId="0" applyFont="1" applyBorder="1" applyAlignment="1" applyProtection="1">
      <alignment horizontal="center"/>
      <protection hidden="1"/>
    </xf>
    <xf numFmtId="164" fontId="10" fillId="0" borderId="6" xfId="1" applyFont="1" applyBorder="1" applyAlignment="1" applyProtection="1">
      <alignment vertical="center"/>
      <protection hidden="1"/>
    </xf>
    <xf numFmtId="164" fontId="10" fillId="0" borderId="4" xfId="1" applyFont="1" applyBorder="1" applyAlignment="1" applyProtection="1">
      <alignment vertical="center"/>
      <protection hidden="1"/>
    </xf>
    <xf numFmtId="0" fontId="10" fillId="0" borderId="9" xfId="0" applyFont="1" applyBorder="1"/>
    <xf numFmtId="165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11" xfId="1" applyFont="1" applyBorder="1" applyAlignment="1" applyProtection="1">
      <alignment vertical="center"/>
      <protection locked="0"/>
    </xf>
    <xf numFmtId="0" fontId="10" fillId="0" borderId="7" xfId="0" applyFont="1" applyBorder="1" applyAlignment="1"/>
    <xf numFmtId="0" fontId="0" fillId="0" borderId="11" xfId="0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left" vertical="center" wrapText="1"/>
    </xf>
    <xf numFmtId="0" fontId="9" fillId="3" borderId="11" xfId="4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11" xfId="0" applyFont="1" applyFill="1" applyBorder="1" applyAlignment="1" applyProtection="1">
      <alignment horizontal="center" wrapText="1"/>
      <protection hidden="1"/>
    </xf>
    <xf numFmtId="0" fontId="9" fillId="3" borderId="9" xfId="4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</cellXfs>
  <cellStyles count="6">
    <cellStyle name="Moneda" xfId="1" builtinId="4"/>
    <cellStyle name="Moneda 2" xfId="3"/>
    <cellStyle name="Moneda 3" xfId="5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44561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44561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44561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44561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44561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44561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44561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E9" t="str">
            <v>SIB 2019</v>
          </cell>
          <cell r="F9" t="str">
            <v>SIDT</v>
          </cell>
          <cell r="G9">
            <v>43556</v>
          </cell>
          <cell r="H9">
            <v>44561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44561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E11" t="str">
            <v>SIB 2019</v>
          </cell>
          <cell r="F11" t="str">
            <v>SIDT</v>
          </cell>
          <cell r="G11">
            <v>43556</v>
          </cell>
          <cell r="H11">
            <v>44561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44561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44561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E14" t="str">
            <v>SIB 2019</v>
          </cell>
          <cell r="F14" t="str">
            <v>SIDT</v>
          </cell>
          <cell r="G14">
            <v>43556</v>
          </cell>
          <cell r="H14">
            <v>44561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E15" t="str">
            <v>SIB 2019</v>
          </cell>
          <cell r="F15" t="str">
            <v>SIDT</v>
          </cell>
          <cell r="G15">
            <v>43556</v>
          </cell>
          <cell r="H15">
            <v>44561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44561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44561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44561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44561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44561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44561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44561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44561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44561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44561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44561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44561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44561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E29" t="str">
            <v>SIB 2019</v>
          </cell>
          <cell r="F29" t="str">
            <v>SIDT</v>
          </cell>
          <cell r="G29">
            <v>43556</v>
          </cell>
          <cell r="H29">
            <v>44561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44561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44561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44561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44561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44561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44561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44561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44561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E38" t="str">
            <v>SIB 2019</v>
          </cell>
          <cell r="F38" t="str">
            <v>SIDT</v>
          </cell>
          <cell r="G38">
            <v>43556</v>
          </cell>
          <cell r="H38">
            <v>44561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E39" t="str">
            <v>SIB 2019</v>
          </cell>
          <cell r="F39" t="str">
            <v>SIDT</v>
          </cell>
          <cell r="G39">
            <v>43556</v>
          </cell>
          <cell r="H39">
            <v>44561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E40" t="str">
            <v>SIB 2019</v>
          </cell>
          <cell r="F40" t="str">
            <v>SIDT</v>
          </cell>
          <cell r="G40">
            <v>43556</v>
          </cell>
          <cell r="H40">
            <v>44561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44561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44561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44561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44561</v>
          </cell>
          <cell r="I44">
            <v>50000</v>
          </cell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44561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44561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44561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44561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44561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44561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E55" t="str">
            <v>Promocion 2019</v>
          </cell>
          <cell r="F55" t="str">
            <v>SIDT</v>
          </cell>
          <cell r="G55">
            <v>43770</v>
          </cell>
          <cell r="H55">
            <v>44377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44377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44377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E58" t="str">
            <v>Promocion 2019</v>
          </cell>
          <cell r="F58" t="str">
            <v>SIDT</v>
          </cell>
          <cell r="G58">
            <v>43770</v>
          </cell>
          <cell r="H58">
            <v>44377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E59" t="str">
            <v>Promocion 2019</v>
          </cell>
          <cell r="F59" t="str">
            <v>SIDT</v>
          </cell>
          <cell r="G59">
            <v>43770</v>
          </cell>
          <cell r="H59">
            <v>44377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44377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44377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E62" t="str">
            <v>Promocion 2019</v>
          </cell>
          <cell r="F62" t="str">
            <v>SIDT</v>
          </cell>
          <cell r="G62">
            <v>43770</v>
          </cell>
          <cell r="H62">
            <v>44377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44377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44377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44377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44377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44377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44377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44377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E70" t="str">
            <v>Promocion EyJ 2019</v>
          </cell>
          <cell r="F70" t="str">
            <v>SIDT</v>
          </cell>
          <cell r="G70">
            <v>43770</v>
          </cell>
          <cell r="H70">
            <v>44377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44377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44377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44377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44377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44377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E76" t="str">
            <v>Promocion EyJ 2019</v>
          </cell>
          <cell r="F76" t="str">
            <v>SIDT</v>
          </cell>
          <cell r="G76">
            <v>43770</v>
          </cell>
          <cell r="H76">
            <v>44377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44377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44377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44377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 t="str">
            <v xml:space="preserve"> $ 309.000,00 </v>
          </cell>
          <cell r="J84" t="str">
            <v xml:space="preserve"> $ 309.000,00 </v>
          </cell>
        </row>
        <row r="85">
          <cell r="A85" t="str">
            <v>1120/2021</v>
          </cell>
          <cell r="B85" t="str">
            <v>Diversidad genética, filogenia y aspectos sanitarios de las poblaciones silvestres de Susscrofa de Argentina y su relación con los productores porcinos locales</v>
          </cell>
          <cell r="C85" t="str">
            <v>Merino, Mariano</v>
          </cell>
          <cell r="E85" t="str">
            <v>PICTO 2019</v>
          </cell>
          <cell r="F85" t="str">
            <v>SIDT</v>
          </cell>
          <cell r="G85">
            <v>44218</v>
          </cell>
          <cell r="H85">
            <v>44947</v>
          </cell>
          <cell r="I85">
            <v>200000</v>
          </cell>
        </row>
        <row r="86">
          <cell r="A86" t="str">
            <v>1144/2021</v>
          </cell>
          <cell r="B86" t="str">
            <v>Estado ambiental y sanitario de sistemas acuáticos superficiales del Noroeste de la Provincia de Buenos Aires</v>
          </cell>
          <cell r="C86" t="str">
            <v>Schiaffino, María Romina</v>
          </cell>
          <cell r="E86" t="str">
            <v>PICTO 2019</v>
          </cell>
          <cell r="F86" t="str">
            <v>SIDT</v>
          </cell>
          <cell r="G86">
            <v>44218</v>
          </cell>
          <cell r="H86">
            <v>44947</v>
          </cell>
          <cell r="I86">
            <v>200000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110" zoomScaleNormal="110" workbookViewId="0">
      <selection activeCell="M16" sqref="I2:M16"/>
    </sheetView>
  </sheetViews>
  <sheetFormatPr baseColWidth="10" defaultColWidth="11.42578125" defaultRowHeight="15" x14ac:dyDescent="0.25"/>
  <cols>
    <col min="1" max="1" width="2.7109375" style="3" customWidth="1"/>
    <col min="2" max="2" width="11.85546875" style="1" customWidth="1"/>
    <col min="3" max="3" width="14.140625" style="1" customWidth="1"/>
    <col min="4" max="4" width="15.5703125" style="1" customWidth="1"/>
    <col min="5" max="5" width="13.42578125" style="1" customWidth="1"/>
    <col min="6" max="6" width="14.42578125" style="1" customWidth="1"/>
    <col min="7" max="7" width="12.5703125" style="4" customWidth="1"/>
    <col min="8" max="8" width="10.85546875" style="7" customWidth="1"/>
    <col min="9" max="9" width="11.85546875" style="1" bestFit="1" customWidth="1"/>
    <col min="10" max="16384" width="11.42578125" style="1"/>
  </cols>
  <sheetData>
    <row r="1" spans="1:13" x14ac:dyDescent="0.25">
      <c r="A1" s="105" t="s">
        <v>0</v>
      </c>
      <c r="B1" s="106"/>
      <c r="C1" s="106"/>
      <c r="D1" s="106"/>
      <c r="E1" s="106"/>
      <c r="F1" s="106"/>
      <c r="G1" s="106"/>
      <c r="H1" s="107"/>
    </row>
    <row r="2" spans="1:13" s="4" customFormat="1" ht="30" customHeight="1" x14ac:dyDescent="0.2">
      <c r="A2" s="108" t="s">
        <v>5</v>
      </c>
      <c r="B2" s="109"/>
      <c r="C2" s="109"/>
      <c r="D2" s="109"/>
      <c r="E2" s="109"/>
      <c r="F2" s="109"/>
      <c r="G2" s="109"/>
      <c r="H2" s="110"/>
      <c r="J2" s="40"/>
      <c r="K2" s="40"/>
      <c r="L2" s="43"/>
      <c r="M2" s="43"/>
    </row>
    <row r="3" spans="1:13" ht="15" customHeight="1" x14ac:dyDescent="0.25">
      <c r="A3" s="120" t="s">
        <v>43</v>
      </c>
      <c r="B3" s="121"/>
      <c r="C3" s="47" t="s">
        <v>53</v>
      </c>
      <c r="D3" s="46" t="s">
        <v>1</v>
      </c>
      <c r="E3" s="104" t="e">
        <f>IF(ISBLANK($C$3),"",VLOOKUP($C$3,#REF!,5,FALSE))</f>
        <v>#REF!</v>
      </c>
      <c r="F3" s="104"/>
      <c r="G3" s="34" t="s">
        <v>42</v>
      </c>
      <c r="H3" s="48" t="e">
        <f>IF(ISBLANK($C$3),"",VLOOKUP($C$3,#REF!,6,FALSE))</f>
        <v>#REF!</v>
      </c>
      <c r="J3" s="41" t="s">
        <v>12</v>
      </c>
      <c r="K3" s="41" t="s">
        <v>35</v>
      </c>
      <c r="L3" s="44"/>
      <c r="M3" s="44"/>
    </row>
    <row r="4" spans="1:13" ht="30" customHeight="1" x14ac:dyDescent="0.25">
      <c r="A4" s="115" t="s">
        <v>4</v>
      </c>
      <c r="B4" s="116"/>
      <c r="C4" s="117" t="e">
        <f>IF(ISBLANK($C$3),"",VLOOKUP($C$3,#REF!,2,FALSE))</f>
        <v>#REF!</v>
      </c>
      <c r="D4" s="118"/>
      <c r="E4" s="118"/>
      <c r="F4" s="118"/>
      <c r="G4" s="118"/>
      <c r="H4" s="119"/>
      <c r="J4" s="41" t="s">
        <v>44</v>
      </c>
      <c r="K4" s="41" t="s">
        <v>45</v>
      </c>
      <c r="L4" s="44"/>
      <c r="M4" s="44"/>
    </row>
    <row r="5" spans="1:13" x14ac:dyDescent="0.25">
      <c r="A5" s="115" t="s">
        <v>2</v>
      </c>
      <c r="B5" s="116"/>
      <c r="C5" s="113" t="e">
        <f>IF(ISBLANK($C$3),"",VLOOKUP($C$3,#REF!,3,FALSE))</f>
        <v>#REF!</v>
      </c>
      <c r="D5" s="113"/>
      <c r="E5" s="35" t="s">
        <v>3</v>
      </c>
      <c r="F5" s="113" t="e">
        <f>IF(ISBLANK($C$3),"",VLOOKUP($C$3,#REF!,4,FALSE))</f>
        <v>#REF!</v>
      </c>
      <c r="G5" s="113"/>
      <c r="H5" s="114"/>
      <c r="J5" s="41" t="s">
        <v>46</v>
      </c>
      <c r="K5" s="41" t="s">
        <v>47</v>
      </c>
      <c r="L5" s="44"/>
      <c r="M5" s="44"/>
    </row>
    <row r="6" spans="1:13" ht="15" customHeight="1" x14ac:dyDescent="0.25">
      <c r="A6" s="115" t="s">
        <v>6</v>
      </c>
      <c r="B6" s="116"/>
      <c r="C6" s="12" t="s">
        <v>7</v>
      </c>
      <c r="D6" s="13" t="e">
        <f>IF(ISBLANK($C$3),"",VLOOKUP($C$3,#REF!,7,FALSE))</f>
        <v>#REF!</v>
      </c>
      <c r="E6" s="81" t="s">
        <v>9</v>
      </c>
      <c r="F6" s="14" t="s">
        <v>10</v>
      </c>
      <c r="G6" s="111"/>
      <c r="H6" s="112"/>
      <c r="J6" s="41" t="s">
        <v>48</v>
      </c>
      <c r="K6" s="41" t="s">
        <v>49</v>
      </c>
      <c r="L6" s="44"/>
      <c r="M6" s="44"/>
    </row>
    <row r="7" spans="1:13" x14ac:dyDescent="0.25">
      <c r="A7" s="115"/>
      <c r="B7" s="116"/>
      <c r="C7" s="15" t="s">
        <v>8</v>
      </c>
      <c r="D7" s="16" t="e">
        <f>IF(ISBLANK($C$3),"",VLOOKUP($C$3,#REF!,8,FALSE))</f>
        <v>#REF!</v>
      </c>
      <c r="E7" s="82"/>
      <c r="F7" s="15" t="s">
        <v>11</v>
      </c>
      <c r="G7" s="73"/>
      <c r="H7" s="74"/>
      <c r="J7" s="41" t="s">
        <v>50</v>
      </c>
      <c r="K7" s="41" t="s">
        <v>51</v>
      </c>
      <c r="L7" s="44"/>
      <c r="M7" s="44"/>
    </row>
    <row r="8" spans="1:13" x14ac:dyDescent="0.25">
      <c r="A8" s="91"/>
      <c r="B8" s="71"/>
      <c r="C8" s="71"/>
      <c r="D8" s="71"/>
      <c r="E8" s="71"/>
      <c r="F8" s="71"/>
      <c r="G8" s="71"/>
      <c r="H8" s="72"/>
      <c r="J8" s="41" t="s">
        <v>52</v>
      </c>
      <c r="K8" s="41" t="s">
        <v>38</v>
      </c>
      <c r="L8" s="44"/>
      <c r="M8" s="44"/>
    </row>
    <row r="9" spans="1:13" x14ac:dyDescent="0.25">
      <c r="A9" s="75" t="s">
        <v>16</v>
      </c>
      <c r="B9" s="76"/>
      <c r="C9" s="76"/>
      <c r="D9" s="76"/>
      <c r="E9" s="76"/>
      <c r="F9" s="76"/>
      <c r="G9" s="76"/>
      <c r="H9" s="77"/>
      <c r="J9" s="41" t="s">
        <v>17</v>
      </c>
      <c r="K9" s="41" t="s">
        <v>37</v>
      </c>
      <c r="L9" s="44"/>
      <c r="M9" s="44"/>
    </row>
    <row r="10" spans="1:13" x14ac:dyDescent="0.25">
      <c r="A10" s="78"/>
      <c r="B10" s="79"/>
      <c r="C10" s="79"/>
      <c r="D10" s="79"/>
      <c r="E10" s="79"/>
      <c r="F10" s="79"/>
      <c r="G10" s="79"/>
      <c r="H10" s="80"/>
      <c r="J10" s="41" t="s">
        <v>18</v>
      </c>
      <c r="K10" s="41" t="s">
        <v>39</v>
      </c>
      <c r="L10" s="44"/>
      <c r="M10" s="44"/>
    </row>
    <row r="11" spans="1:13" s="4" customFormat="1" x14ac:dyDescent="0.2">
      <c r="A11" s="30" t="s">
        <v>21</v>
      </c>
      <c r="B11" s="83" t="s">
        <v>23</v>
      </c>
      <c r="C11" s="84"/>
      <c r="D11" s="84"/>
      <c r="E11" s="84"/>
      <c r="F11" s="17"/>
      <c r="G11" s="17" t="e">
        <f>IF(ISBLANK($C$3),0,VLOOKUP($C$3,#REF!,9,FALSE))</f>
        <v>#REF!</v>
      </c>
      <c r="H11" s="18"/>
      <c r="J11" s="41" t="s">
        <v>19</v>
      </c>
      <c r="K11" s="41" t="s">
        <v>36</v>
      </c>
      <c r="L11" s="43"/>
      <c r="M11" s="43"/>
    </row>
    <row r="12" spans="1:13" s="4" customFormat="1" x14ac:dyDescent="0.2">
      <c r="A12" s="30" t="s">
        <v>22</v>
      </c>
      <c r="B12" s="83" t="s">
        <v>26</v>
      </c>
      <c r="C12" s="84"/>
      <c r="D12" s="84"/>
      <c r="E12" s="84"/>
      <c r="F12" s="17"/>
      <c r="G12" s="17"/>
      <c r="H12" s="19"/>
      <c r="J12" s="41" t="s">
        <v>13</v>
      </c>
      <c r="K12" s="41" t="s">
        <v>40</v>
      </c>
      <c r="L12" s="43"/>
      <c r="M12" s="43"/>
    </row>
    <row r="13" spans="1:13" x14ac:dyDescent="0.25">
      <c r="A13" s="31" t="s">
        <v>30</v>
      </c>
      <c r="B13" s="89" t="s">
        <v>24</v>
      </c>
      <c r="C13" s="90"/>
      <c r="D13" s="90"/>
      <c r="E13" s="90"/>
      <c r="F13" s="20"/>
      <c r="G13" s="21" t="e">
        <f>G11-G12</f>
        <v>#REF!</v>
      </c>
      <c r="H13" s="22" t="s">
        <v>27</v>
      </c>
      <c r="I13" s="11"/>
      <c r="J13" s="41" t="s">
        <v>14</v>
      </c>
      <c r="K13" s="41"/>
      <c r="L13" s="44"/>
      <c r="M13" s="44"/>
    </row>
    <row r="14" spans="1:13" x14ac:dyDescent="0.25">
      <c r="A14" s="30"/>
      <c r="B14" s="36"/>
      <c r="C14" s="37"/>
      <c r="D14" s="37"/>
      <c r="E14" s="37"/>
      <c r="F14" s="38"/>
      <c r="G14" s="17"/>
      <c r="H14" s="39"/>
      <c r="I14" s="11"/>
      <c r="J14" s="42" t="s">
        <v>20</v>
      </c>
      <c r="K14" s="41"/>
      <c r="L14" s="44"/>
      <c r="M14" s="44"/>
    </row>
    <row r="15" spans="1:13" s="4" customFormat="1" x14ac:dyDescent="0.25">
      <c r="A15" s="30" t="s">
        <v>31</v>
      </c>
      <c r="B15" s="85" t="s">
        <v>29</v>
      </c>
      <c r="C15" s="86"/>
      <c r="D15" s="86"/>
      <c r="E15" s="86"/>
      <c r="F15" s="17"/>
      <c r="G15" s="17"/>
      <c r="H15" s="18"/>
      <c r="J15" s="45"/>
      <c r="K15" s="45"/>
    </row>
    <row r="16" spans="1:13" s="4" customFormat="1" x14ac:dyDescent="0.25">
      <c r="A16" s="30" t="s">
        <v>32</v>
      </c>
      <c r="B16" s="85" t="s">
        <v>28</v>
      </c>
      <c r="C16" s="86"/>
      <c r="D16" s="86"/>
      <c r="E16" s="86"/>
      <c r="F16" s="17">
        <f>G12-F15</f>
        <v>0</v>
      </c>
      <c r="G16" s="23"/>
      <c r="H16" s="24" t="s">
        <v>33</v>
      </c>
      <c r="I16" s="10"/>
      <c r="J16" s="45"/>
      <c r="K16" s="45"/>
    </row>
    <row r="17" spans="1:8" x14ac:dyDescent="0.25">
      <c r="A17" s="32"/>
      <c r="B17" s="25"/>
      <c r="C17" s="25"/>
      <c r="D17" s="25"/>
      <c r="E17" s="25"/>
      <c r="F17" s="26"/>
      <c r="G17" s="27"/>
      <c r="H17" s="28"/>
    </row>
    <row r="18" spans="1:8" s="4" customFormat="1" x14ac:dyDescent="0.25">
      <c r="A18" s="33" t="s">
        <v>34</v>
      </c>
      <c r="B18" s="87" t="s">
        <v>25</v>
      </c>
      <c r="C18" s="88"/>
      <c r="D18" s="88"/>
      <c r="E18" s="88"/>
      <c r="F18" s="27"/>
      <c r="G18" s="27"/>
      <c r="H18" s="29"/>
    </row>
    <row r="19" spans="1:8" x14ac:dyDescent="0.25">
      <c r="A19" s="98"/>
      <c r="B19" s="99"/>
      <c r="C19" s="99"/>
      <c r="D19" s="99"/>
      <c r="E19" s="92"/>
      <c r="F19" s="92"/>
      <c r="G19" s="92"/>
      <c r="H19" s="93"/>
    </row>
    <row r="20" spans="1:8" x14ac:dyDescent="0.25">
      <c r="A20" s="100"/>
      <c r="B20" s="101"/>
      <c r="C20" s="101"/>
      <c r="D20" s="101"/>
      <c r="E20" s="94"/>
      <c r="F20" s="94"/>
      <c r="G20" s="94"/>
      <c r="H20" s="95"/>
    </row>
    <row r="21" spans="1:8" x14ac:dyDescent="0.25">
      <c r="A21" s="100"/>
      <c r="B21" s="101"/>
      <c r="C21" s="101"/>
      <c r="D21" s="101"/>
      <c r="E21" s="94"/>
      <c r="F21" s="94"/>
      <c r="G21" s="94"/>
      <c r="H21" s="95"/>
    </row>
    <row r="22" spans="1:8" x14ac:dyDescent="0.25">
      <c r="A22" s="100"/>
      <c r="B22" s="101"/>
      <c r="C22" s="101"/>
      <c r="D22" s="101"/>
      <c r="E22" s="94"/>
      <c r="F22" s="94"/>
      <c r="G22" s="94"/>
      <c r="H22" s="95"/>
    </row>
    <row r="23" spans="1:8" x14ac:dyDescent="0.25">
      <c r="A23" s="100"/>
      <c r="B23" s="101"/>
      <c r="C23" s="101"/>
      <c r="D23" s="101"/>
      <c r="E23" s="94"/>
      <c r="F23" s="94"/>
      <c r="G23" s="94"/>
      <c r="H23" s="95"/>
    </row>
    <row r="24" spans="1:8" x14ac:dyDescent="0.25">
      <c r="A24" s="100"/>
      <c r="B24" s="101"/>
      <c r="C24" s="101"/>
      <c r="D24" s="101"/>
      <c r="E24" s="94"/>
      <c r="F24" s="94"/>
      <c r="G24" s="94"/>
      <c r="H24" s="95"/>
    </row>
    <row r="25" spans="1:8" x14ac:dyDescent="0.25">
      <c r="A25" s="100"/>
      <c r="B25" s="101"/>
      <c r="C25" s="101"/>
      <c r="D25" s="101"/>
      <c r="E25" s="94"/>
      <c r="F25" s="94"/>
      <c r="G25" s="94"/>
      <c r="H25" s="95"/>
    </row>
    <row r="26" spans="1:8" x14ac:dyDescent="0.25">
      <c r="A26" s="100"/>
      <c r="B26" s="101"/>
      <c r="C26" s="101"/>
      <c r="D26" s="101"/>
      <c r="E26" s="94"/>
      <c r="F26" s="94"/>
      <c r="G26" s="94"/>
      <c r="H26" s="95"/>
    </row>
    <row r="27" spans="1:8" x14ac:dyDescent="0.25">
      <c r="A27" s="100"/>
      <c r="B27" s="101"/>
      <c r="C27" s="101"/>
      <c r="D27" s="101"/>
      <c r="E27" s="94"/>
      <c r="F27" s="94"/>
      <c r="G27" s="94"/>
      <c r="H27" s="95"/>
    </row>
    <row r="28" spans="1:8" x14ac:dyDescent="0.25">
      <c r="A28" s="100"/>
      <c r="B28" s="101"/>
      <c r="C28" s="101"/>
      <c r="D28" s="101"/>
      <c r="E28" s="94"/>
      <c r="F28" s="94"/>
      <c r="G28" s="94"/>
      <c r="H28" s="95"/>
    </row>
    <row r="29" spans="1:8" x14ac:dyDescent="0.25">
      <c r="A29" s="102"/>
      <c r="B29" s="103"/>
      <c r="C29" s="103"/>
      <c r="D29" s="103"/>
      <c r="E29" s="96"/>
      <c r="F29" s="96"/>
      <c r="G29" s="96"/>
      <c r="H29" s="97"/>
    </row>
    <row r="30" spans="1:8" x14ac:dyDescent="0.25">
      <c r="A30" s="91" t="s">
        <v>15</v>
      </c>
      <c r="B30" s="71"/>
      <c r="C30" s="71"/>
      <c r="D30" s="71"/>
      <c r="E30" s="71" t="s">
        <v>41</v>
      </c>
      <c r="F30" s="71"/>
      <c r="G30" s="71"/>
      <c r="H30" s="72"/>
    </row>
    <row r="31" spans="1:8" x14ac:dyDescent="0.25">
      <c r="B31" s="2"/>
      <c r="C31" s="3"/>
      <c r="D31" s="3"/>
      <c r="E31" s="2"/>
      <c r="F31" s="3"/>
      <c r="G31" s="9"/>
      <c r="H31" s="6"/>
    </row>
    <row r="32" spans="1:8" x14ac:dyDescent="0.25">
      <c r="B32" s="2"/>
      <c r="C32" s="2"/>
      <c r="D32" s="2"/>
      <c r="E32" s="2"/>
      <c r="F32" s="2"/>
      <c r="G32" s="8"/>
      <c r="H32" s="5"/>
    </row>
    <row r="33" spans="2:8" x14ac:dyDescent="0.25">
      <c r="B33" s="2"/>
      <c r="C33" s="2"/>
      <c r="D33" s="2"/>
      <c r="E33" s="2"/>
      <c r="F33" s="2"/>
      <c r="G33" s="8"/>
      <c r="H33" s="5"/>
    </row>
    <row r="34" spans="2:8" x14ac:dyDescent="0.25">
      <c r="B34" s="2"/>
      <c r="C34" s="2"/>
      <c r="D34" s="2"/>
      <c r="E34" s="2"/>
      <c r="F34" s="2"/>
      <c r="G34" s="8"/>
      <c r="H34" s="5"/>
    </row>
    <row r="35" spans="2:8" x14ac:dyDescent="0.25">
      <c r="B35" s="2"/>
      <c r="C35" s="2"/>
      <c r="D35" s="2"/>
      <c r="E35" s="2"/>
      <c r="F35" s="2"/>
      <c r="G35" s="8"/>
      <c r="H35" s="5"/>
    </row>
    <row r="36" spans="2:8" x14ac:dyDescent="0.25">
      <c r="B36" s="2"/>
      <c r="C36" s="2"/>
      <c r="D36" s="2"/>
      <c r="E36" s="2"/>
      <c r="F36" s="2"/>
      <c r="G36" s="8"/>
      <c r="H36" s="5"/>
    </row>
  </sheetData>
  <dataConsolidate/>
  <mergeCells count="25">
    <mergeCell ref="E3:F3"/>
    <mergeCell ref="A1:H1"/>
    <mergeCell ref="A2:H2"/>
    <mergeCell ref="G6:H6"/>
    <mergeCell ref="F5:H5"/>
    <mergeCell ref="C5:D5"/>
    <mergeCell ref="A4:B4"/>
    <mergeCell ref="A5:B5"/>
    <mergeCell ref="A6:B7"/>
    <mergeCell ref="C4:H4"/>
    <mergeCell ref="A3:B3"/>
    <mergeCell ref="E30:H30"/>
    <mergeCell ref="G7:H7"/>
    <mergeCell ref="A9:H10"/>
    <mergeCell ref="E6:E7"/>
    <mergeCell ref="B11:E11"/>
    <mergeCell ref="B12:E12"/>
    <mergeCell ref="B15:E15"/>
    <mergeCell ref="B16:E16"/>
    <mergeCell ref="B18:E18"/>
    <mergeCell ref="B13:E13"/>
    <mergeCell ref="A30:D30"/>
    <mergeCell ref="A8:H8"/>
    <mergeCell ref="E19:H29"/>
    <mergeCell ref="A19:D29"/>
  </mergeCells>
  <dataValidations count="15"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whole" allowBlank="1" showInputMessage="1" showErrorMessage="1" errorTitle="Saldo insuficiente" error="Su saldo es insuficiente en relación al adelanto solicitado." sqref="G18">
      <formula1>0</formula1>
      <formula2>G13</formula2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H18 H16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H17 H13:H14">
      <formula1>0</formula1>
      <formula2>0</formula2>
    </dataValidation>
    <dataValidation type="textLength" operator="equal" allowBlank="1" showInputMessage="1" showErrorMessage="1" errorTitle="Error" error="Ingrese importe en celda G22" sqref="F18">
      <formula1>0</formula1>
    </dataValidation>
    <dataValidation type="whole" operator="lessThanOrEqual" allowBlank="1" showInputMessage="1" showErrorMessage="1" errorTitle="Error en monto de las rendicione" error="El monto de las rendiciones aprobadas no puede superar los adelantos pagados a la fecha" sqref="F15">
      <formula1>#REF!</formula1>
    </dataValidation>
    <dataValidation type="textLength" operator="equal" allowBlank="1" showInputMessage="1" showErrorMessage="1" errorTitle="Error en monto de las rendicione" error="Ingrese importe en celda F18" sqref="G15">
      <formula1>0</formula1>
    </dataValidation>
    <dataValidation type="textLength" operator="equal" allowBlank="1" showInputMessage="1" showErrorMessage="1" errorTitle="Error" error="El importe se calcula automáticamente en celda F19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operator="equal" allowBlank="1" showInputMessage="1" showErrorMessage="1" errorTitle="Error" error="Ingrese importe en celda G13" promptTitle="Adelantos otorgados" prompt="Ingrese en celda G13 el importe de adelantos otorgados a la Dirección del Proyecto, sin incluir la presente solicitud." sqref="F12">
      <formula1>0</formula1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3:F14">
      <formula1>0</formula1>
    </dataValidation>
    <dataValidation type="textLength" allowBlank="1" showInputMessage="1" showErrorMessage="1" errorTitle="Error columna" error="Debe ingresar los montos en la columna E" promptTitle="Monto del subsidio" sqref="H11">
      <formula1>0</formula1>
      <formula2>0</formula2>
    </dataValidation>
    <dataValidation type="textLength" operator="equal" allowBlank="1" showInputMessage="1" showErrorMessage="1" errorTitle="Dato a columna G" error="Ingrese importe en celda G15" promptTitle="Importe del subsidio" prompt="Ingrese en celda G12, el importe total adjudicado al proyecto (sin incluir montos de contrapartes)_x000a_" sqref="F11">
      <formula1>0</formula1>
    </dataValidation>
    <dataValidation type="decimal" operator="lessThanOrEqual" allowBlank="1" showInputMessage="1" showErrorMessage="1" errorTitle="Error" error="Ingrese un importe menor o igual a $100.000" sqref="G11">
      <formula1>100000</formula1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E" sqref="H15">
      <formula1>0</formula1>
      <formula2>0</formula2>
    </dataValidation>
  </dataValidations>
  <printOptions horizontalCentered="1" verticalCentered="1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topLeftCell="A29" zoomScaleNormal="100" workbookViewId="0">
      <selection activeCell="G14" sqref="G14"/>
    </sheetView>
  </sheetViews>
  <sheetFormatPr baseColWidth="10" defaultRowHeight="15" x14ac:dyDescent="0.25"/>
  <cols>
    <col min="1" max="1" width="7.85546875" customWidth="1"/>
    <col min="3" max="3" width="8.5703125" customWidth="1"/>
    <col min="5" max="5" width="9.85546875" customWidth="1"/>
    <col min="6" max="6" width="13.42578125" customWidth="1"/>
    <col min="7" max="7" width="13.5703125" bestFit="1" customWidth="1"/>
    <col min="8" max="8" width="10.28515625" customWidth="1"/>
  </cols>
  <sheetData>
    <row r="1" spans="1:13" x14ac:dyDescent="0.25">
      <c r="A1" s="150" t="s">
        <v>0</v>
      </c>
      <c r="B1" s="151"/>
      <c r="C1" s="151"/>
      <c r="D1" s="151"/>
      <c r="E1" s="151"/>
      <c r="F1" s="151"/>
      <c r="G1" s="151"/>
      <c r="H1" s="152"/>
    </row>
    <row r="2" spans="1:13" ht="30" customHeight="1" x14ac:dyDescent="0.25">
      <c r="A2" s="108" t="s">
        <v>5</v>
      </c>
      <c r="B2" s="109"/>
      <c r="C2" s="109"/>
      <c r="D2" s="109"/>
      <c r="E2" s="109"/>
      <c r="F2" s="109"/>
      <c r="G2" s="109"/>
      <c r="H2" s="110"/>
    </row>
    <row r="3" spans="1:13" x14ac:dyDescent="0.25">
      <c r="A3" s="108"/>
      <c r="B3" s="109"/>
      <c r="C3" s="109"/>
      <c r="D3" s="109"/>
      <c r="E3" s="109"/>
      <c r="F3" s="109"/>
      <c r="G3" s="109"/>
      <c r="H3" s="110"/>
    </row>
    <row r="4" spans="1:13" ht="15.75" customHeight="1" x14ac:dyDescent="0.25">
      <c r="A4" s="34" t="s">
        <v>43</v>
      </c>
      <c r="B4" s="53"/>
      <c r="C4" s="159" t="s">
        <v>1</v>
      </c>
      <c r="D4" s="160"/>
      <c r="E4" s="157" t="str">
        <f>IF(ISBLANK($B$4),"",VLOOKUP($B$4,[1]Proyectos!$A$1:$J$91,5,FALSE))</f>
        <v/>
      </c>
      <c r="F4" s="158"/>
      <c r="G4" s="34" t="s">
        <v>42</v>
      </c>
      <c r="H4" s="63" t="str">
        <f>IF(ISBLANK($B$4),"",VLOOKUP($B$4,[1]Proyectos!$A$1:$J$91,6,FALSE))</f>
        <v/>
      </c>
    </row>
    <row r="5" spans="1:13" ht="48" customHeight="1" x14ac:dyDescent="0.25">
      <c r="A5" s="115" t="s">
        <v>4</v>
      </c>
      <c r="B5" s="116"/>
      <c r="C5" s="154" t="str">
        <f>IF(ISBLANK($B$4),"",VLOOKUP($B$4,[1]Proyectos!$A$1:$J$91,2,FALSE))</f>
        <v/>
      </c>
      <c r="D5" s="155"/>
      <c r="E5" s="155"/>
      <c r="F5" s="155"/>
      <c r="G5" s="155"/>
      <c r="H5" s="156"/>
    </row>
    <row r="6" spans="1:13" ht="25.5" x14ac:dyDescent="0.25">
      <c r="A6" s="115" t="s">
        <v>2</v>
      </c>
      <c r="B6" s="116"/>
      <c r="C6" s="153" t="str">
        <f>IF(ISBLANK($B$4),"",VLOOKUP($B$4,[1]Proyectos!$A$1:$J$91,3,FALSE))</f>
        <v/>
      </c>
      <c r="D6" s="153"/>
      <c r="E6" s="49" t="s">
        <v>3</v>
      </c>
      <c r="F6" s="154" t="str">
        <f>IF(ISBLANK($B$4),"",VLOOKUP($B$4,[1]Proyectos!$A$1:$J$91,4,FALSE))</f>
        <v/>
      </c>
      <c r="G6" s="155"/>
      <c r="H6" s="156"/>
    </row>
    <row r="7" spans="1:13" ht="15" customHeight="1" x14ac:dyDescent="0.25">
      <c r="A7" s="131" t="s">
        <v>6</v>
      </c>
      <c r="B7" s="131"/>
      <c r="C7" s="66" t="s">
        <v>7</v>
      </c>
      <c r="D7" s="67" t="str">
        <f>IF(ISBLANK($B$4),"",VLOOKUP($B$4,[1]Proyectos!$A$1:$J$91,7,FALSE))</f>
        <v/>
      </c>
      <c r="E7" s="135" t="s">
        <v>9</v>
      </c>
      <c r="F7" s="69" t="s">
        <v>10</v>
      </c>
      <c r="H7" s="70"/>
      <c r="M7" s="55"/>
    </row>
    <row r="8" spans="1:13" x14ac:dyDescent="0.25">
      <c r="A8" s="131"/>
      <c r="B8" s="131"/>
      <c r="C8" s="133"/>
      <c r="D8" s="134"/>
      <c r="E8" s="136"/>
      <c r="F8" s="66" t="s">
        <v>11</v>
      </c>
      <c r="G8" s="122"/>
      <c r="H8" s="123"/>
      <c r="M8" s="55" t="s">
        <v>55</v>
      </c>
    </row>
    <row r="9" spans="1:13" x14ac:dyDescent="0.25">
      <c r="A9" s="131"/>
      <c r="B9" s="131"/>
      <c r="C9" s="66" t="s">
        <v>8</v>
      </c>
      <c r="D9" s="67" t="str">
        <f>IF(ISBLANK($B$4),"",VLOOKUP($B$4,[1]Proyectos!$A$1:$J$91,8,FALSE))</f>
        <v/>
      </c>
      <c r="E9" s="137"/>
      <c r="F9" s="66" t="s">
        <v>54</v>
      </c>
      <c r="G9" s="132"/>
      <c r="H9" s="122"/>
      <c r="M9" s="55" t="s">
        <v>56</v>
      </c>
    </row>
    <row r="10" spans="1:13" x14ac:dyDescent="0.25">
      <c r="A10" s="91"/>
      <c r="B10" s="71"/>
      <c r="C10" s="71"/>
      <c r="D10" s="71"/>
      <c r="E10" s="71"/>
      <c r="F10" s="71"/>
      <c r="G10" s="71"/>
      <c r="H10" s="72"/>
    </row>
    <row r="11" spans="1:13" x14ac:dyDescent="0.25">
      <c r="A11" s="75" t="s">
        <v>16</v>
      </c>
      <c r="B11" s="76"/>
      <c r="C11" s="76"/>
      <c r="D11" s="76"/>
      <c r="E11" s="76"/>
      <c r="F11" s="76"/>
      <c r="G11" s="76"/>
      <c r="H11" s="77"/>
    </row>
    <row r="12" spans="1:13" x14ac:dyDescent="0.25">
      <c r="A12" s="78"/>
      <c r="B12" s="79"/>
      <c r="C12" s="79"/>
      <c r="D12" s="79"/>
      <c r="E12" s="79"/>
      <c r="F12" s="79"/>
      <c r="G12" s="79"/>
      <c r="H12" s="80"/>
    </row>
    <row r="13" spans="1:13" ht="30" customHeight="1" x14ac:dyDescent="0.25">
      <c r="A13" s="52" t="s">
        <v>21</v>
      </c>
      <c r="B13" s="83" t="s">
        <v>23</v>
      </c>
      <c r="C13" s="84"/>
      <c r="D13" s="84"/>
      <c r="E13" s="84"/>
      <c r="F13" s="17"/>
      <c r="G13" s="64">
        <f>IF(ISBLANK($B$4),0,VLOOKUP($B$4,[1]Proyectos!$A$1:$J$91,9,FALSE))</f>
        <v>0</v>
      </c>
      <c r="H13" s="56"/>
    </row>
    <row r="14" spans="1:13" ht="30" customHeight="1" x14ac:dyDescent="0.25">
      <c r="A14" s="52" t="s">
        <v>22</v>
      </c>
      <c r="B14" s="83" t="s">
        <v>26</v>
      </c>
      <c r="C14" s="84"/>
      <c r="D14" s="84"/>
      <c r="E14" s="84"/>
      <c r="F14" s="17"/>
      <c r="G14" s="17"/>
      <c r="H14" s="57"/>
    </row>
    <row r="15" spans="1:13" ht="30" customHeight="1" x14ac:dyDescent="0.25">
      <c r="A15" s="51" t="s">
        <v>30</v>
      </c>
      <c r="B15" s="124" t="s">
        <v>24</v>
      </c>
      <c r="C15" s="125"/>
      <c r="D15" s="125"/>
      <c r="E15" s="125"/>
      <c r="F15" s="20"/>
      <c r="G15" s="65">
        <f>G13-G14</f>
        <v>0</v>
      </c>
      <c r="H15" s="58" t="s">
        <v>27</v>
      </c>
    </row>
    <row r="16" spans="1:13" ht="30" customHeight="1" x14ac:dyDescent="0.25">
      <c r="A16" s="52"/>
      <c r="B16" s="36"/>
      <c r="C16" s="37"/>
      <c r="D16" s="37"/>
      <c r="E16" s="37"/>
      <c r="F16" s="38"/>
      <c r="G16" s="17"/>
      <c r="H16" s="59"/>
    </row>
    <row r="17" spans="1:8" ht="30" customHeight="1" x14ac:dyDescent="0.25">
      <c r="A17" s="52" t="s">
        <v>31</v>
      </c>
      <c r="B17" s="128" t="s">
        <v>29</v>
      </c>
      <c r="C17" s="129"/>
      <c r="D17" s="129"/>
      <c r="E17" s="129"/>
      <c r="F17" s="130"/>
      <c r="G17" s="17"/>
      <c r="H17" s="56"/>
    </row>
    <row r="18" spans="1:8" ht="30" customHeight="1" x14ac:dyDescent="0.25">
      <c r="A18" s="52" t="s">
        <v>32</v>
      </c>
      <c r="B18" s="126" t="s">
        <v>28</v>
      </c>
      <c r="C18" s="127"/>
      <c r="D18" s="127"/>
      <c r="E18" s="127"/>
      <c r="F18" s="54"/>
      <c r="G18" s="64">
        <f>G14-G17</f>
        <v>0</v>
      </c>
      <c r="H18" s="60" t="s">
        <v>33</v>
      </c>
    </row>
    <row r="19" spans="1:8" ht="30" customHeight="1" x14ac:dyDescent="0.25">
      <c r="A19" s="50"/>
      <c r="B19" s="25"/>
      <c r="C19" s="25"/>
      <c r="D19" s="25"/>
      <c r="E19" s="25"/>
      <c r="F19" s="26"/>
      <c r="G19" s="27"/>
      <c r="H19" s="61"/>
    </row>
    <row r="20" spans="1:8" ht="30" customHeight="1" x14ac:dyDescent="0.25">
      <c r="A20" s="33" t="s">
        <v>34</v>
      </c>
      <c r="B20" s="87" t="s">
        <v>25</v>
      </c>
      <c r="C20" s="88"/>
      <c r="D20" s="88"/>
      <c r="E20" s="88"/>
      <c r="F20" s="27"/>
      <c r="G20" s="68"/>
      <c r="H20" s="62"/>
    </row>
    <row r="21" spans="1:8" x14ac:dyDescent="0.25">
      <c r="A21" s="144"/>
      <c r="B21" s="145"/>
      <c r="C21" s="145"/>
      <c r="D21" s="145"/>
      <c r="E21" s="138"/>
      <c r="F21" s="138"/>
      <c r="G21" s="138"/>
      <c r="H21" s="139"/>
    </row>
    <row r="22" spans="1:8" x14ac:dyDescent="0.25">
      <c r="A22" s="146"/>
      <c r="B22" s="147"/>
      <c r="C22" s="147"/>
      <c r="D22" s="147"/>
      <c r="E22" s="140"/>
      <c r="F22" s="140"/>
      <c r="G22" s="140"/>
      <c r="H22" s="141"/>
    </row>
    <row r="23" spans="1:8" x14ac:dyDescent="0.25">
      <c r="A23" s="146"/>
      <c r="B23" s="147"/>
      <c r="C23" s="147"/>
      <c r="D23" s="147"/>
      <c r="E23" s="140"/>
      <c r="F23" s="140"/>
      <c r="G23" s="140"/>
      <c r="H23" s="141"/>
    </row>
    <row r="24" spans="1:8" x14ac:dyDescent="0.25">
      <c r="A24" s="146"/>
      <c r="B24" s="147"/>
      <c r="C24" s="147"/>
      <c r="D24" s="147"/>
      <c r="E24" s="140"/>
      <c r="F24" s="140"/>
      <c r="G24" s="140"/>
      <c r="H24" s="141"/>
    </row>
    <row r="25" spans="1:8" x14ac:dyDescent="0.25">
      <c r="A25" s="146"/>
      <c r="B25" s="147"/>
      <c r="C25" s="147"/>
      <c r="D25" s="147"/>
      <c r="E25" s="140"/>
      <c r="F25" s="140"/>
      <c r="G25" s="140"/>
      <c r="H25" s="141"/>
    </row>
    <row r="26" spans="1:8" x14ac:dyDescent="0.25">
      <c r="A26" s="146"/>
      <c r="B26" s="147"/>
      <c r="C26" s="147"/>
      <c r="D26" s="147"/>
      <c r="E26" s="140"/>
      <c r="F26" s="140"/>
      <c r="G26" s="140"/>
      <c r="H26" s="141"/>
    </row>
    <row r="27" spans="1:8" x14ac:dyDescent="0.25">
      <c r="A27" s="146"/>
      <c r="B27" s="147"/>
      <c r="C27" s="147"/>
      <c r="D27" s="147"/>
      <c r="E27" s="140"/>
      <c r="F27" s="140"/>
      <c r="G27" s="140"/>
      <c r="H27" s="141"/>
    </row>
    <row r="28" spans="1:8" x14ac:dyDescent="0.25">
      <c r="A28" s="146"/>
      <c r="B28" s="147"/>
      <c r="C28" s="147"/>
      <c r="D28" s="147"/>
      <c r="E28" s="140"/>
      <c r="F28" s="140"/>
      <c r="G28" s="140"/>
      <c r="H28" s="141"/>
    </row>
    <row r="29" spans="1:8" x14ac:dyDescent="0.25">
      <c r="A29" s="146"/>
      <c r="B29" s="147"/>
      <c r="C29" s="147"/>
      <c r="D29" s="147"/>
      <c r="E29" s="140"/>
      <c r="F29" s="140"/>
      <c r="G29" s="140"/>
      <c r="H29" s="141"/>
    </row>
    <row r="30" spans="1:8" x14ac:dyDescent="0.25">
      <c r="A30" s="146"/>
      <c r="B30" s="147"/>
      <c r="C30" s="147"/>
      <c r="D30" s="147"/>
      <c r="E30" s="140"/>
      <c r="F30" s="140"/>
      <c r="G30" s="140"/>
      <c r="H30" s="141"/>
    </row>
    <row r="31" spans="1:8" x14ac:dyDescent="0.25">
      <c r="A31" s="146"/>
      <c r="B31" s="147"/>
      <c r="C31" s="147"/>
      <c r="D31" s="147"/>
      <c r="E31" s="140"/>
      <c r="F31" s="140"/>
      <c r="G31" s="140"/>
      <c r="H31" s="141"/>
    </row>
    <row r="32" spans="1:8" x14ac:dyDescent="0.25">
      <c r="A32" s="146"/>
      <c r="B32" s="147"/>
      <c r="C32" s="147"/>
      <c r="D32" s="147"/>
      <c r="E32" s="140"/>
      <c r="F32" s="140"/>
      <c r="G32" s="140"/>
      <c r="H32" s="141"/>
    </row>
    <row r="33" spans="1:8" x14ac:dyDescent="0.25">
      <c r="A33" s="146"/>
      <c r="B33" s="147"/>
      <c r="C33" s="147"/>
      <c r="D33" s="147"/>
      <c r="E33" s="140"/>
      <c r="F33" s="140"/>
      <c r="G33" s="140"/>
      <c r="H33" s="141"/>
    </row>
    <row r="34" spans="1:8" x14ac:dyDescent="0.25">
      <c r="A34" s="146"/>
      <c r="B34" s="147"/>
      <c r="C34" s="147"/>
      <c r="D34" s="147"/>
      <c r="E34" s="140"/>
      <c r="F34" s="140"/>
      <c r="G34" s="140"/>
      <c r="H34" s="141"/>
    </row>
    <row r="35" spans="1:8" x14ac:dyDescent="0.25">
      <c r="A35" s="146"/>
      <c r="B35" s="147"/>
      <c r="C35" s="147"/>
      <c r="D35" s="147"/>
      <c r="E35" s="140"/>
      <c r="F35" s="140"/>
      <c r="G35" s="140"/>
      <c r="H35" s="141"/>
    </row>
    <row r="36" spans="1:8" x14ac:dyDescent="0.25">
      <c r="A36" s="146"/>
      <c r="B36" s="147"/>
      <c r="C36" s="147"/>
      <c r="D36" s="147"/>
      <c r="E36" s="140"/>
      <c r="F36" s="140"/>
      <c r="G36" s="140"/>
      <c r="H36" s="141"/>
    </row>
    <row r="37" spans="1:8" x14ac:dyDescent="0.25">
      <c r="A37" s="148"/>
      <c r="B37" s="149"/>
      <c r="C37" s="149"/>
      <c r="D37" s="149"/>
      <c r="E37" s="142"/>
      <c r="F37" s="142"/>
      <c r="G37" s="142"/>
      <c r="H37" s="143"/>
    </row>
    <row r="38" spans="1:8" x14ac:dyDescent="0.25">
      <c r="A38" s="91" t="s">
        <v>15</v>
      </c>
      <c r="B38" s="71"/>
      <c r="C38" s="71"/>
      <c r="D38" s="71"/>
      <c r="E38" s="71" t="s">
        <v>41</v>
      </c>
      <c r="F38" s="71"/>
      <c r="G38" s="71"/>
      <c r="H38" s="72"/>
    </row>
  </sheetData>
  <protectedRanges>
    <protectedRange sqref="G9" name="Sede de cobro"/>
    <protectedRange sqref="G17" name="Rendiciones aprobadas a la fecha"/>
    <protectedRange sqref="G8:H8 G9:H9" name="Adelanto"/>
    <protectedRange sqref="G14" name="Adelantos otorgados a la fecha"/>
    <protectedRange sqref="B4" name="Código"/>
    <protectedRange sqref="A21" name="Firma"/>
  </protectedRanges>
  <mergeCells count="27">
    <mergeCell ref="A21:D37"/>
    <mergeCell ref="A1:H1"/>
    <mergeCell ref="A2:H2"/>
    <mergeCell ref="A5:B5"/>
    <mergeCell ref="A6:B6"/>
    <mergeCell ref="C6:D6"/>
    <mergeCell ref="F6:H6"/>
    <mergeCell ref="E4:F4"/>
    <mergeCell ref="C4:D4"/>
    <mergeCell ref="C5:H5"/>
    <mergeCell ref="A3:H3"/>
    <mergeCell ref="A38:D38"/>
    <mergeCell ref="E38:H38"/>
    <mergeCell ref="G8:H8"/>
    <mergeCell ref="A11:H12"/>
    <mergeCell ref="B13:E13"/>
    <mergeCell ref="B14:E14"/>
    <mergeCell ref="B15:E15"/>
    <mergeCell ref="B18:E18"/>
    <mergeCell ref="B20:E20"/>
    <mergeCell ref="B17:F17"/>
    <mergeCell ref="A7:B9"/>
    <mergeCell ref="G9:H9"/>
    <mergeCell ref="C8:D8"/>
    <mergeCell ref="E7:E9"/>
    <mergeCell ref="A10:H10"/>
    <mergeCell ref="E21:H37"/>
  </mergeCells>
  <dataValidations xWindow="97" yWindow="366" count="16">
    <dataValidation type="decimal" operator="lessThanOrEqual" allowBlank="1" showInputMessage="1" showErrorMessage="1" errorTitle="Saldo insuficiente" error="El saldo de su proyecto es menor al anticipo solicitado." promptTitle="Nuevo anticipo" prompt="Ingrese el monto del anticipo solicitado en esta oportunidad." sqref="G20">
      <formula1>G15</formula1>
    </dataValidation>
    <dataValidation type="decimal" operator="lessThanOrEqual" allowBlank="1" showInputMessage="1" showErrorMessage="1" errorTitle="Error" error="Ingrese el importe correctamente, no pudiendo superar el monto del subsidio otorgado" promptTitle="Adelantos otorgados" prompt="Complete con la suma de adelantos recibidos previos a la presente solicitud." sqref="G14">
      <formula1>G13</formula1>
    </dataValidation>
    <dataValidation type="textLength" operator="equal" allowBlank="1" showInputMessage="1" showErrorMessage="1" errorTitle="Dato a columna G" error="Ingrese importe en celda G15" promptTitle="Importe del subsidio" prompt="Ingrese en celda G15, el importe total adjudicado al proyecto (sin incluir montos de contrapartes)_x000a_" sqref="F13">
      <formula1>0</formula1>
    </dataValidation>
    <dataValidation type="textLength" allowBlank="1" showInputMessage="1" showErrorMessage="1" errorTitle="Error columna" error="Debe ingresar los montos en la columna E" promptTitle="Monto del subsidio" sqref="H13">
      <formula1>0</formula1>
      <formula2>0</formula2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5:F16">
      <formula1>0</formula1>
    </dataValidation>
    <dataValidation type="textLength" operator="equal" allowBlank="1" showInputMessage="1" showErrorMessage="1" errorTitle="Error" error="Ingrese importe en celda G17" promptTitle="Adelantos otorgados" prompt="Ingrese en celda G17 el importe de adelantos otorgados a la Dirección del Proyecto, sin incluir la presente solicitud." sqref="F14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4">
      <formula1>0</formula1>
      <formula2>0</formula2>
    </dataValidation>
    <dataValidation type="decimal" operator="equal" allowBlank="1" showInputMessage="1" errorTitle="Error en monto de las rendicione" error="Ingrese importe en celda F18" promptTitle="Rendiciones aprobadas " prompt="Ingrese el importe de las rendiciones que ya fueron presentadas y aprobadas a la fecha de la presente solicitud." sqref="G17">
      <formula1>0</formula1>
    </dataValidation>
    <dataValidation type="textLength" operator="equal" allowBlank="1" showInputMessage="1" showErrorMessage="1" errorTitle="Error" error="Ingrese importe en celda G22" sqref="F20">
      <formula1>0</formula1>
    </dataValidation>
    <dataValidation type="textLength" errorStyle="warning" allowBlank="1" errorTitle="Error columna" error="Debe ingresar los montos en la columna E" promptTitle="Error Columna E" prompt="Debe ingresar los montos en la Columna E" sqref="H19 H15:H16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" sqref="H20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_x000a_" sqref="H18">
      <formula1>0</formula1>
      <formula2>0</formula2>
    </dataValidation>
    <dataValidation type="textLength" errorStyle="warning" allowBlank="1" showInputMessage="1" showErrorMessage="1" errorTitle="Error columna" error="Debe ingresr los montos en la columna G" promptTitle="Error Columna G" prompt="Debe ingresar los montos en la Columna G" sqref="H17">
      <formula1>0</formula1>
      <formula2>0</formula2>
    </dataValidation>
    <dataValidation type="textLength" operator="equal" allowBlank="1" showInputMessage="1" showErrorMessage="1" errorTitle="error" error="Código incorrecto o inexistente" promptTitle="Código" prompt="Ingrese el código o N° de expediente del proyecto, utilizando el siguiente formato: &quot;xxxx/xxxx&quot;; ejemplo: 0683/2017" sqref="B4">
      <formula1>9</formula1>
    </dataValidation>
    <dataValidation type="whole" errorStyle="information" operator="greaterThanOrEqual" allowBlank="1" showInputMessage="1" showErrorMessage="1" errorTitle="num adel" error="El número debe ser entero." promptTitle="Número de adelanto" prompt="Ingrese el número de adelanto del proyecto" sqref="G8:H8">
      <formula1>1</formula1>
    </dataValidation>
    <dataValidation type="list" showInputMessage="1" errorTitle="fecha sol" promptTitle="Sede de cobro" prompt="Seleccione la sede en la que desea cobrar el adelanto solicitado." sqref="G9:H9">
      <formula1>$M$7:$M$9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Adelanto</vt:lpstr>
      <vt:lpstr>Solicitud adelanto</vt:lpstr>
      <vt:lpstr>'Solicitud de Adelanto'!Área_de_impresión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5</cp:lastModifiedBy>
  <cp:lastPrinted>2017-03-02T15:47:53Z</cp:lastPrinted>
  <dcterms:created xsi:type="dcterms:W3CDTF">2016-04-12T14:27:13Z</dcterms:created>
  <dcterms:modified xsi:type="dcterms:W3CDTF">2021-03-09T15:35:39Z</dcterms:modified>
</cp:coreProperties>
</file>