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D7" i="1"/>
  <c r="D6" i="1"/>
  <c r="C4" i="1"/>
  <c r="C5" i="1"/>
  <c r="F5" i="1"/>
  <c r="H3" i="1"/>
  <c r="E3" i="1"/>
  <c r="F16" i="1" l="1"/>
  <c r="F13" i="1" l="1"/>
</calcChain>
</file>

<file path=xl/sharedStrings.xml><?xml version="1.0" encoding="utf-8"?>
<sst xmlns="http://schemas.openxmlformats.org/spreadsheetml/2006/main" count="73" uniqueCount="64">
  <si>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</si>
  <si>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</si>
  <si>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</si>
  <si>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</si>
  <si>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</si>
  <si>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</si>
  <si>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</si>
  <si>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</si>
  <si>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</si>
  <si>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</si>
  <si>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</si>
  <si>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</si>
  <si>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</si>
  <si>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</si>
  <si>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</si>
  <si>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</si>
  <si>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</si>
  <si>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</si>
  <si>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</si>
  <si>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</si>
  <si>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</si>
  <si>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</si>
  <si>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</si>
  <si>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</si>
  <si>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</si>
  <si>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</si>
  <si>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</si>
  <si>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</si>
  <si>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</si>
  <si>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</si>
  <si>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</si>
  <si>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</si>
  <si>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</si>
  <si>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</si>
  <si>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</si>
  <si>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</si>
  <si>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</si>
  <si>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AGENTE</t>
  </si>
  <si>
    <t>FIRMA Y ACLARACIÓN | SIDT</t>
  </si>
  <si>
    <t>CÓDIGO:</t>
  </si>
  <si>
    <t>U.A.:</t>
  </si>
  <si>
    <t>Número:</t>
  </si>
  <si>
    <t>Fecha:</t>
  </si>
  <si>
    <t>COMPRAS Y CONTRATACIONES REALIZADAS POR LA UNNOBA A LA FECHA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</si>
  <si>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</si>
  <si>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</si>
  <si>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</si>
  <si>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</si>
  <si>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</si>
  <si>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</si>
  <si>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</si>
  <si>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SOLICITUD DE PAGO A PROVEEDOR</t>
  </si>
  <si>
    <t>SOLICITUD DE PAGO</t>
  </si>
  <si>
    <t>RUBRO</t>
  </si>
  <si>
    <t>IMPORTE</t>
  </si>
  <si>
    <t>DATOS DEL PROVEEDOR</t>
  </si>
  <si>
    <t>ANEXO IX</t>
  </si>
  <si>
    <t>* Recuerde acompañar las facturas de los bienes o servicios requeridos, junto con esta Solicitud</t>
  </si>
  <si>
    <t>FACTURA N°</t>
  </si>
  <si>
    <t>RAZÓN SOCIAL</t>
  </si>
  <si>
    <t>BANCO / SUCURSAL</t>
  </si>
  <si>
    <t>TIPO y N° CUENTA</t>
  </si>
  <si>
    <t>CBU - ALIAS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</si>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</sst>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64" fontId="5" fillId="3" borderId="11" xfId="1" applyFont="1" applyFill="1" applyBorder="1" applyAlignment="1">
      <alignment vertical="center"/>
    </xf>
    <xf numFmtId="164" fontId="5" fillId="3" borderId="11" xfId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14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164" fontId="6" fillId="0" borderId="11" xfId="1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6" fillId="0" borderId="1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>
            <v>0</v>
          </cell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>
            <v>0</v>
          </cell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>
            <v>0</v>
          </cell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>
            <v>0</v>
          </cell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>
            <v>0</v>
          </cell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>
            <v>0</v>
          </cell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>
            <v>0</v>
          </cell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>
            <v>0</v>
          </cell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>
            <v>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>
            <v>0</v>
          </cell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>
            <v>0</v>
          </cell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>
            <v>0</v>
          </cell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>
            <v>0</v>
          </cell>
          <cell r="E55" t="str">
            <v>Promocion 2019</v>
          </cell>
          <cell r="F55" t="str">
            <v>SIDT</v>
          </cell>
          <cell r="G55">
            <v>43770</v>
          </cell>
          <cell r="H55">
            <v>44196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44196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44196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>
            <v>0</v>
          </cell>
          <cell r="E58" t="str">
            <v>Promocion 2019</v>
          </cell>
          <cell r="F58" t="str">
            <v>SIDT</v>
          </cell>
          <cell r="G58">
            <v>43770</v>
          </cell>
          <cell r="H58">
            <v>44196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>
            <v>0</v>
          </cell>
          <cell r="E59" t="str">
            <v>Promocion 2019</v>
          </cell>
          <cell r="F59" t="str">
            <v>SIDT</v>
          </cell>
          <cell r="G59">
            <v>43770</v>
          </cell>
          <cell r="H59">
            <v>44196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44196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44196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>
            <v>0</v>
          </cell>
          <cell r="E62" t="str">
            <v>Promocion 2019</v>
          </cell>
          <cell r="F62" t="str">
            <v>SIDT</v>
          </cell>
          <cell r="G62">
            <v>43770</v>
          </cell>
          <cell r="H62">
            <v>44196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44196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44196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44196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44196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44196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44196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44196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>
            <v>0</v>
          </cell>
          <cell r="E70" t="str">
            <v>Promocion EyJ 2019</v>
          </cell>
          <cell r="F70" t="str">
            <v>SIDT</v>
          </cell>
          <cell r="G70">
            <v>43770</v>
          </cell>
          <cell r="H70">
            <v>44196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44196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44196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44196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44196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44196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>
            <v>0</v>
          </cell>
          <cell r="E76" t="str">
            <v>Promocion EyJ 2019</v>
          </cell>
          <cell r="F76" t="str">
            <v>SIDT</v>
          </cell>
          <cell r="G76">
            <v>43770</v>
          </cell>
          <cell r="H76">
            <v>44196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44196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44196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44196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>
            <v>0</v>
          </cell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>
            <v>0</v>
          </cell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>
            <v>0</v>
          </cell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>
            <v>0</v>
          </cell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>
            <v>0</v>
          </cell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 t="str">
            <v xml:space="preserve"> $ 309.000,00 </v>
          </cell>
          <cell r="J84" t="str">
            <v xml:space="preserve"> $ 309.000,00 </v>
          </cell>
        </row>
        <row r="85">
          <cell r="A85" t="str">
            <v>1768/2020</v>
          </cell>
          <cell r="B85" t="str">
            <v>Transmisión comunitaria y epidemiología de la infección por SARS-CoV-2 en el Noroeste de Buenos Aires: Alcance de los tests serológicos</v>
          </cell>
          <cell r="C85" t="str">
            <v>Cristina, Carolina</v>
          </cell>
          <cell r="D85">
            <v>0</v>
          </cell>
          <cell r="E85" t="str">
            <v>COVID Federal</v>
          </cell>
          <cell r="F85" t="str">
            <v>SIDT</v>
          </cell>
          <cell r="G85">
            <v>44092</v>
          </cell>
          <cell r="H85">
            <v>44093</v>
          </cell>
          <cell r="I85">
            <v>1000000</v>
          </cell>
          <cell r="J85">
            <v>1000000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topLeftCell="A21" workbookViewId="0">
      <selection activeCell="B32" sqref="B32"/>
    </sheetView>
  </sheetViews>
  <sheetFormatPr baseColWidth="10" defaultRowHeight="12.75" x14ac:dyDescent="0.2"/>
  <cols>
    <col min="1" max="1" width="4.140625" style="15" customWidth="1"/>
    <col min="2" max="2" width="16.28515625" style="2" customWidth="1"/>
    <col min="3" max="3" width="15.140625" style="2" customWidth="1"/>
    <col min="4" max="4" width="16.140625" style="2" customWidth="1"/>
    <col min="5" max="5" width="12.85546875" style="2" customWidth="1"/>
    <col min="6" max="6" width="10.42578125" style="2" customWidth="1"/>
    <col min="7" max="7" width="8.42578125" style="2" customWidth="1"/>
    <col min="8" max="8" width="13" style="2" customWidth="1"/>
    <col min="9" max="9" width="11.42578125" style="16"/>
    <col min="10" max="12" width="11" style="16"/>
    <col min="13" max="16" width="11.42578125" style="16"/>
    <col min="17" max="16384" width="11.42578125" style="2"/>
  </cols>
  <sheetData>
    <row r="1" spans="1:16" x14ac:dyDescent="0.2">
      <c r="A1" s="88" t="s">
        <v>56</v>
      </c>
      <c r="B1" s="89"/>
      <c r="C1" s="89"/>
      <c r="D1" s="89"/>
      <c r="E1" s="89"/>
      <c r="F1" s="89"/>
      <c r="G1" s="89"/>
      <c r="H1" s="90"/>
    </row>
    <row r="2" spans="1:16" ht="30" customHeight="1" x14ac:dyDescent="0.2">
      <c r="A2" s="91" t="s">
        <v>51</v>
      </c>
      <c r="B2" s="92"/>
      <c r="C2" s="92"/>
      <c r="D2" s="92"/>
      <c r="E2" s="92"/>
      <c r="F2" s="92"/>
      <c r="G2" s="92"/>
      <c r="H2" s="93"/>
    </row>
    <row r="3" spans="1:16" ht="15" customHeight="1" x14ac:dyDescent="0.2">
      <c r="A3" s="95" t="s">
        <v>39</v>
      </c>
      <c r="B3" s="97"/>
      <c r="C3" s="21"/>
      <c r="D3" s="22" t="s">
        <v>0</v>
      </c>
      <c r="E3" s="106" t="str">
        <f>IF(ISBLANK($C$3),"",VLOOKUP($C$3,[1]Proyectos!$A$1:$J$90,5,FALSE))</f>
        <v/>
      </c>
      <c r="F3" s="107"/>
      <c r="G3" s="26" t="s">
        <v>40</v>
      </c>
      <c r="H3" s="23" t="str">
        <f>IF(ISBLANK($C$3),"",VLOOKUP($C$3,[1]Proyectos!$A$1:$J$90,6,FALSE))</f>
        <v/>
      </c>
    </row>
    <row r="4" spans="1:16" ht="30" customHeight="1" x14ac:dyDescent="0.2">
      <c r="A4" s="98" t="s">
        <v>1</v>
      </c>
      <c r="B4" s="98"/>
      <c r="C4" s="49" t="str">
        <f>IF(ISBLANK($C$3),"",VLOOKUP($C$3,[1]Proyectos!$A$1:$J$90,2,FALSE))</f>
        <v/>
      </c>
      <c r="D4" s="50"/>
      <c r="E4" s="50"/>
      <c r="F4" s="50"/>
      <c r="G4" s="50"/>
      <c r="H4" s="51"/>
      <c r="K4" s="3" t="s">
        <v>48</v>
      </c>
      <c r="L4" s="3" t="s">
        <v>31</v>
      </c>
    </row>
    <row r="5" spans="1:16" ht="15" customHeight="1" x14ac:dyDescent="0.2">
      <c r="A5" s="98" t="s">
        <v>2</v>
      </c>
      <c r="B5" s="98"/>
      <c r="C5" s="53" t="str">
        <f>IF(ISBLANK($C$3),"",VLOOKUP($C$3,[1]Proyectos!$A$1:$J$90,3,FALSE))</f>
        <v/>
      </c>
      <c r="D5" s="55"/>
      <c r="E5" s="26" t="s">
        <v>3</v>
      </c>
      <c r="F5" s="53" t="str">
        <f>IF(ISBLANK($C$3),"",VLOOKUP($C$3,[1]Proyectos!$A$1:$J$90,4,FALSE))</f>
        <v/>
      </c>
      <c r="G5" s="54"/>
      <c r="H5" s="55"/>
      <c r="K5" s="3" t="s">
        <v>49</v>
      </c>
      <c r="L5" s="3" t="s">
        <v>44</v>
      </c>
    </row>
    <row r="6" spans="1:16" s="8" customFormat="1" ht="15" customHeight="1" x14ac:dyDescent="0.2">
      <c r="A6" s="98" t="s">
        <v>4</v>
      </c>
      <c r="B6" s="98"/>
      <c r="C6" s="9" t="s">
        <v>5</v>
      </c>
      <c r="D6" s="25" t="str">
        <f>IF(ISBLANK($C$3),"",VLOOKUP($C$3,[1]Proyectos!$A$1:$J$90,7,FALSE))</f>
        <v/>
      </c>
      <c r="E6" s="98" t="s">
        <v>52</v>
      </c>
      <c r="F6" s="10" t="s">
        <v>41</v>
      </c>
      <c r="G6" s="48"/>
      <c r="H6" s="41"/>
      <c r="I6" s="24"/>
      <c r="K6" s="3" t="s">
        <v>22</v>
      </c>
      <c r="L6" s="3" t="s">
        <v>46</v>
      </c>
      <c r="M6" s="17"/>
      <c r="N6" s="17"/>
      <c r="O6" s="17"/>
      <c r="P6" s="17"/>
    </row>
    <row r="7" spans="1:16" s="8" customFormat="1" ht="15" customHeight="1" x14ac:dyDescent="0.2">
      <c r="A7" s="98"/>
      <c r="B7" s="98"/>
      <c r="C7" s="27" t="s">
        <v>6</v>
      </c>
      <c r="D7" s="25" t="str">
        <f>IF(ISBLANK($C$3),"",VLOOKUP($C$3,[1]Proyectos!$A$1:$J$90,8,FALSE))</f>
        <v/>
      </c>
      <c r="E7" s="98"/>
      <c r="F7" s="27" t="s">
        <v>42</v>
      </c>
      <c r="G7" s="40"/>
      <c r="H7" s="41"/>
      <c r="I7" s="17"/>
      <c r="K7" s="3" t="s">
        <v>50</v>
      </c>
      <c r="L7" s="3" t="s">
        <v>47</v>
      </c>
      <c r="M7" s="16"/>
      <c r="N7" s="16"/>
      <c r="O7" s="17"/>
      <c r="P7" s="17"/>
    </row>
    <row r="8" spans="1:16" ht="15" customHeight="1" x14ac:dyDescent="0.2">
      <c r="A8" s="47"/>
      <c r="B8" s="48"/>
      <c r="C8" s="48"/>
      <c r="D8" s="48"/>
      <c r="E8" s="48"/>
      <c r="F8" s="48"/>
      <c r="G8" s="48"/>
      <c r="H8" s="41"/>
      <c r="K8" s="3" t="s">
        <v>23</v>
      </c>
      <c r="L8" s="3" t="s">
        <v>45</v>
      </c>
    </row>
    <row r="9" spans="1:16" ht="15" customHeight="1" x14ac:dyDescent="0.2">
      <c r="A9" s="94" t="s">
        <v>7</v>
      </c>
      <c r="B9" s="94"/>
      <c r="C9" s="94"/>
      <c r="D9" s="94"/>
      <c r="E9" s="94"/>
      <c r="F9" s="94"/>
      <c r="G9" s="94"/>
      <c r="H9" s="94"/>
      <c r="K9" s="3" t="s">
        <v>24</v>
      </c>
      <c r="L9" s="3" t="s">
        <v>34</v>
      </c>
    </row>
    <row r="10" spans="1:16" ht="15" customHeight="1" x14ac:dyDescent="0.2">
      <c r="A10" s="13" t="s">
        <v>8</v>
      </c>
      <c r="B10" s="56" t="s">
        <v>9</v>
      </c>
      <c r="C10" s="57"/>
      <c r="D10" s="57"/>
      <c r="E10" s="58"/>
      <c r="F10" s="52">
        <f>IF(ISBLANK($C$3),0,VLOOKUP($C$3,[1]Proyectos!$A$1:$J$90,9,FALSE))</f>
        <v>0</v>
      </c>
      <c r="G10" s="52"/>
      <c r="H10" s="19"/>
      <c r="K10" s="3" t="s">
        <v>25</v>
      </c>
      <c r="L10" s="3" t="s">
        <v>33</v>
      </c>
    </row>
    <row r="11" spans="1:16" ht="15" customHeight="1" x14ac:dyDescent="0.2">
      <c r="A11" s="13" t="s">
        <v>10</v>
      </c>
      <c r="B11" s="99" t="s">
        <v>43</v>
      </c>
      <c r="C11" s="99"/>
      <c r="D11" s="99"/>
      <c r="E11" s="99"/>
      <c r="F11" s="59">
        <v>0</v>
      </c>
      <c r="G11" s="59"/>
      <c r="H11" s="19"/>
      <c r="K11" s="3" t="s">
        <v>26</v>
      </c>
      <c r="L11" s="3" t="s">
        <v>35</v>
      </c>
    </row>
    <row r="12" spans="1:16" ht="15" customHeight="1" x14ac:dyDescent="0.2">
      <c r="A12" s="13" t="s">
        <v>11</v>
      </c>
      <c r="B12" s="56" t="s">
        <v>12</v>
      </c>
      <c r="C12" s="57"/>
      <c r="D12" s="57"/>
      <c r="E12" s="58"/>
      <c r="F12" s="59"/>
      <c r="G12" s="59"/>
      <c r="H12" s="20"/>
      <c r="K12" s="3" t="s">
        <v>27</v>
      </c>
      <c r="L12" s="3" t="s">
        <v>32</v>
      </c>
    </row>
    <row r="13" spans="1:16" ht="15" customHeight="1" x14ac:dyDescent="0.2">
      <c r="A13" s="13" t="s">
        <v>18</v>
      </c>
      <c r="B13" s="103" t="s">
        <v>19</v>
      </c>
      <c r="C13" s="104"/>
      <c r="D13" s="104"/>
      <c r="E13" s="105"/>
      <c r="F13" s="52">
        <f>F10-F11-F12</f>
        <v>0</v>
      </c>
      <c r="G13" s="52"/>
      <c r="H13" s="20" t="s">
        <v>20</v>
      </c>
      <c r="K13" s="3" t="s">
        <v>28</v>
      </c>
      <c r="L13" s="3" t="s">
        <v>36</v>
      </c>
    </row>
    <row r="14" spans="1:16" ht="15" customHeight="1" x14ac:dyDescent="0.2">
      <c r="A14" s="13"/>
      <c r="B14" s="44"/>
      <c r="C14" s="45"/>
      <c r="D14" s="45"/>
      <c r="E14" s="46"/>
      <c r="F14" s="42"/>
      <c r="G14" s="43"/>
      <c r="H14" s="20"/>
      <c r="K14" s="3" t="s">
        <v>29</v>
      </c>
      <c r="L14" s="3"/>
    </row>
    <row r="15" spans="1:16" ht="15" customHeight="1" x14ac:dyDescent="0.2">
      <c r="A15" s="13" t="s">
        <v>13</v>
      </c>
      <c r="B15" s="66" t="s">
        <v>14</v>
      </c>
      <c r="C15" s="67"/>
      <c r="D15" s="67"/>
      <c r="E15" s="68"/>
      <c r="F15" s="42"/>
      <c r="G15" s="43"/>
      <c r="H15" s="19"/>
      <c r="K15" s="5" t="s">
        <v>30</v>
      </c>
      <c r="L15" s="3"/>
    </row>
    <row r="16" spans="1:16" ht="15" customHeight="1" x14ac:dyDescent="0.2">
      <c r="A16" s="13" t="s">
        <v>15</v>
      </c>
      <c r="B16" s="66" t="s">
        <v>16</v>
      </c>
      <c r="C16" s="67"/>
      <c r="D16" s="67"/>
      <c r="E16" s="68"/>
      <c r="F16" s="52">
        <f>F12-F15</f>
        <v>0</v>
      </c>
      <c r="G16" s="52"/>
      <c r="H16" s="20" t="s">
        <v>17</v>
      </c>
      <c r="K16" s="3"/>
      <c r="L16" s="3"/>
    </row>
    <row r="17" spans="1:16" x14ac:dyDescent="0.2">
      <c r="A17" s="100"/>
      <c r="B17" s="101"/>
      <c r="C17" s="101"/>
      <c r="D17" s="101"/>
      <c r="E17" s="101"/>
      <c r="F17" s="101"/>
      <c r="G17" s="101"/>
      <c r="H17" s="102"/>
      <c r="K17" s="3"/>
      <c r="L17" s="3"/>
    </row>
    <row r="18" spans="1:16" s="6" customFormat="1" x14ac:dyDescent="0.25">
      <c r="A18" s="95" t="s">
        <v>55</v>
      </c>
      <c r="B18" s="96"/>
      <c r="C18" s="96"/>
      <c r="D18" s="96"/>
      <c r="E18" s="96"/>
      <c r="F18" s="96"/>
      <c r="G18" s="96"/>
      <c r="H18" s="97"/>
      <c r="I18" s="18"/>
      <c r="J18" s="18"/>
      <c r="K18" s="7"/>
      <c r="L18" s="7"/>
      <c r="M18" s="18"/>
      <c r="N18" s="18"/>
      <c r="O18" s="18"/>
      <c r="P18" s="18"/>
    </row>
    <row r="19" spans="1:16" ht="15" customHeight="1" x14ac:dyDescent="0.2">
      <c r="A19" s="63">
        <v>1</v>
      </c>
      <c r="B19" s="37" t="s">
        <v>58</v>
      </c>
      <c r="C19" s="33"/>
      <c r="D19" s="34"/>
      <c r="E19" s="35"/>
      <c r="F19" s="34"/>
      <c r="G19" s="69"/>
      <c r="H19" s="70"/>
    </row>
    <row r="20" spans="1:16" ht="15" customHeight="1" x14ac:dyDescent="0.2">
      <c r="A20" s="64"/>
      <c r="B20" s="29" t="s">
        <v>54</v>
      </c>
      <c r="C20" s="28"/>
      <c r="D20" s="31"/>
      <c r="E20" s="32"/>
      <c r="F20" s="31"/>
      <c r="G20" s="71"/>
      <c r="H20" s="72"/>
    </row>
    <row r="21" spans="1:16" ht="15" customHeight="1" x14ac:dyDescent="0.2">
      <c r="A21" s="64"/>
      <c r="B21" s="30" t="s">
        <v>53</v>
      </c>
      <c r="C21" s="33"/>
      <c r="D21" s="34"/>
      <c r="E21" s="35"/>
      <c r="F21" s="34"/>
      <c r="G21" s="34"/>
      <c r="H21" s="36"/>
    </row>
    <row r="22" spans="1:16" ht="15" customHeight="1" x14ac:dyDescent="0.2">
      <c r="A22" s="64"/>
      <c r="B22" s="30" t="s">
        <v>63</v>
      </c>
      <c r="C22" s="33"/>
      <c r="D22" s="38"/>
      <c r="E22" s="35"/>
      <c r="F22" s="38"/>
      <c r="G22" s="38"/>
      <c r="H22" s="39"/>
    </row>
    <row r="23" spans="1:16" ht="15" customHeight="1" x14ac:dyDescent="0.2">
      <c r="A23" s="64"/>
      <c r="B23" s="30" t="s">
        <v>59</v>
      </c>
      <c r="C23" s="33"/>
      <c r="D23" s="34"/>
      <c r="E23" s="35"/>
      <c r="F23" s="34"/>
      <c r="G23" s="34"/>
      <c r="H23" s="36"/>
    </row>
    <row r="24" spans="1:16" ht="15" customHeight="1" x14ac:dyDescent="0.2">
      <c r="A24" s="64"/>
      <c r="B24" s="30" t="s">
        <v>21</v>
      </c>
      <c r="C24" s="33"/>
      <c r="D24" s="34"/>
      <c r="E24" s="35"/>
      <c r="F24" s="34"/>
      <c r="G24" s="34"/>
      <c r="H24" s="36"/>
    </row>
    <row r="25" spans="1:16" ht="15" customHeight="1" x14ac:dyDescent="0.2">
      <c r="A25" s="64"/>
      <c r="B25" s="30" t="s">
        <v>61</v>
      </c>
      <c r="C25" s="33"/>
      <c r="D25" s="34"/>
      <c r="E25" s="35"/>
      <c r="F25" s="34"/>
      <c r="G25" s="34"/>
      <c r="H25" s="36"/>
    </row>
    <row r="26" spans="1:16" ht="15" customHeight="1" x14ac:dyDescent="0.2">
      <c r="A26" s="64"/>
      <c r="B26" s="30" t="s">
        <v>62</v>
      </c>
      <c r="C26" s="33"/>
      <c r="D26" s="34"/>
      <c r="E26" s="35"/>
      <c r="F26" s="34"/>
      <c r="G26" s="34"/>
      <c r="H26" s="36"/>
    </row>
    <row r="27" spans="1:16" ht="15" customHeight="1" x14ac:dyDescent="0.2">
      <c r="A27" s="65"/>
      <c r="B27" s="30" t="s">
        <v>60</v>
      </c>
      <c r="C27" s="33"/>
      <c r="D27" s="34"/>
      <c r="E27" s="35"/>
      <c r="F27" s="34"/>
      <c r="G27" s="34"/>
      <c r="H27" s="36"/>
    </row>
    <row r="28" spans="1:16" ht="15" customHeight="1" x14ac:dyDescent="0.2">
      <c r="A28" s="63">
        <v>2</v>
      </c>
      <c r="B28" s="37" t="s">
        <v>58</v>
      </c>
      <c r="C28" s="33"/>
      <c r="D28" s="34"/>
      <c r="E28" s="35"/>
      <c r="F28" s="34"/>
      <c r="G28" s="34"/>
      <c r="H28" s="36"/>
    </row>
    <row r="29" spans="1:16" ht="15" customHeight="1" x14ac:dyDescent="0.2">
      <c r="A29" s="64"/>
      <c r="B29" s="29" t="s">
        <v>54</v>
      </c>
      <c r="C29" s="33"/>
      <c r="D29" s="34"/>
      <c r="E29" s="35"/>
      <c r="F29" s="34"/>
      <c r="G29" s="34"/>
      <c r="H29" s="36"/>
    </row>
    <row r="30" spans="1:16" ht="15" customHeight="1" x14ac:dyDescent="0.2">
      <c r="A30" s="64"/>
      <c r="B30" s="30" t="s">
        <v>53</v>
      </c>
      <c r="C30" s="33"/>
      <c r="D30" s="34"/>
      <c r="E30" s="35"/>
      <c r="F30" s="34"/>
      <c r="G30" s="34"/>
      <c r="H30" s="36"/>
    </row>
    <row r="31" spans="1:16" ht="15" customHeight="1" x14ac:dyDescent="0.2">
      <c r="A31" s="64"/>
      <c r="B31" s="30" t="s">
        <v>63</v>
      </c>
      <c r="C31" s="33"/>
      <c r="D31" s="38"/>
      <c r="E31" s="35"/>
      <c r="F31" s="38"/>
      <c r="G31" s="38"/>
      <c r="H31" s="39"/>
    </row>
    <row r="32" spans="1:16" ht="15" customHeight="1" x14ac:dyDescent="0.2">
      <c r="A32" s="64"/>
      <c r="B32" s="30" t="s">
        <v>59</v>
      </c>
      <c r="C32" s="33"/>
      <c r="D32" s="34"/>
      <c r="E32" s="35"/>
      <c r="F32" s="34"/>
      <c r="G32" s="34"/>
      <c r="H32" s="36"/>
    </row>
    <row r="33" spans="1:8" ht="15" customHeight="1" x14ac:dyDescent="0.2">
      <c r="A33" s="64"/>
      <c r="B33" s="30" t="s">
        <v>21</v>
      </c>
      <c r="C33" s="33"/>
      <c r="D33" s="34"/>
      <c r="E33" s="35"/>
      <c r="F33" s="34"/>
      <c r="G33" s="34"/>
      <c r="H33" s="36"/>
    </row>
    <row r="34" spans="1:8" ht="15" customHeight="1" x14ac:dyDescent="0.2">
      <c r="A34" s="64"/>
      <c r="B34" s="30" t="s">
        <v>61</v>
      </c>
      <c r="C34" s="33"/>
      <c r="D34" s="34"/>
      <c r="E34" s="35"/>
      <c r="F34" s="34"/>
      <c r="G34" s="34"/>
      <c r="H34" s="36"/>
    </row>
    <row r="35" spans="1:8" ht="15" customHeight="1" x14ac:dyDescent="0.2">
      <c r="A35" s="64"/>
      <c r="B35" s="30" t="s">
        <v>62</v>
      </c>
      <c r="C35" s="33"/>
      <c r="D35" s="34"/>
      <c r="E35" s="35"/>
      <c r="F35" s="34"/>
      <c r="G35" s="34"/>
      <c r="H35" s="36"/>
    </row>
    <row r="36" spans="1:8" ht="15" customHeight="1" x14ac:dyDescent="0.2">
      <c r="A36" s="65"/>
      <c r="B36" s="30" t="s">
        <v>60</v>
      </c>
      <c r="C36" s="33"/>
      <c r="D36" s="34"/>
      <c r="E36" s="35"/>
      <c r="F36" s="34"/>
      <c r="G36" s="69"/>
      <c r="H36" s="70"/>
    </row>
    <row r="37" spans="1:8" ht="15" customHeight="1" x14ac:dyDescent="0.2">
      <c r="A37" s="85" t="s">
        <v>57</v>
      </c>
      <c r="B37" s="86"/>
      <c r="C37" s="86"/>
      <c r="D37" s="86"/>
      <c r="E37" s="86"/>
      <c r="F37" s="86"/>
      <c r="G37" s="86"/>
      <c r="H37" s="87"/>
    </row>
    <row r="38" spans="1:8" ht="13.5" customHeight="1" x14ac:dyDescent="0.2">
      <c r="A38" s="73"/>
      <c r="B38" s="74"/>
      <c r="C38" s="74"/>
      <c r="D38" s="74"/>
      <c r="E38" s="79"/>
      <c r="F38" s="79"/>
      <c r="G38" s="79"/>
      <c r="H38" s="80"/>
    </row>
    <row r="39" spans="1:8" x14ac:dyDescent="0.2">
      <c r="A39" s="75"/>
      <c r="B39" s="76"/>
      <c r="C39" s="76"/>
      <c r="D39" s="76"/>
      <c r="E39" s="81"/>
      <c r="F39" s="81"/>
      <c r="G39" s="81"/>
      <c r="H39" s="82"/>
    </row>
    <row r="40" spans="1:8" x14ac:dyDescent="0.2">
      <c r="A40" s="75"/>
      <c r="B40" s="76"/>
      <c r="C40" s="76"/>
      <c r="D40" s="76"/>
      <c r="E40" s="81"/>
      <c r="F40" s="81"/>
      <c r="G40" s="81"/>
      <c r="H40" s="82"/>
    </row>
    <row r="41" spans="1:8" x14ac:dyDescent="0.2">
      <c r="A41" s="75"/>
      <c r="B41" s="76"/>
      <c r="C41" s="76"/>
      <c r="D41" s="76"/>
      <c r="E41" s="81"/>
      <c r="F41" s="81"/>
      <c r="G41" s="81"/>
      <c r="H41" s="82"/>
    </row>
    <row r="42" spans="1:8" x14ac:dyDescent="0.2">
      <c r="A42" s="75"/>
      <c r="B42" s="76"/>
      <c r="C42" s="76"/>
      <c r="D42" s="76"/>
      <c r="E42" s="81"/>
      <c r="F42" s="81"/>
      <c r="G42" s="81"/>
      <c r="H42" s="82"/>
    </row>
    <row r="43" spans="1:8" x14ac:dyDescent="0.2">
      <c r="A43" s="75"/>
      <c r="B43" s="76"/>
      <c r="C43" s="76"/>
      <c r="D43" s="76"/>
      <c r="E43" s="81"/>
      <c r="F43" s="81"/>
      <c r="G43" s="81"/>
      <c r="H43" s="82"/>
    </row>
    <row r="44" spans="1:8" x14ac:dyDescent="0.2">
      <c r="A44" s="75"/>
      <c r="B44" s="76"/>
      <c r="C44" s="76"/>
      <c r="D44" s="76"/>
      <c r="E44" s="81"/>
      <c r="F44" s="81"/>
      <c r="G44" s="81"/>
      <c r="H44" s="82"/>
    </row>
    <row r="45" spans="1:8" x14ac:dyDescent="0.2">
      <c r="A45" s="75"/>
      <c r="B45" s="76"/>
      <c r="C45" s="76"/>
      <c r="D45" s="76"/>
      <c r="E45" s="81"/>
      <c r="F45" s="81"/>
      <c r="G45" s="81"/>
      <c r="H45" s="82"/>
    </row>
    <row r="46" spans="1:8" x14ac:dyDescent="0.2">
      <c r="A46" s="77"/>
      <c r="B46" s="78"/>
      <c r="C46" s="78"/>
      <c r="D46" s="78"/>
      <c r="E46" s="83"/>
      <c r="F46" s="83"/>
      <c r="G46" s="83"/>
      <c r="H46" s="84"/>
    </row>
    <row r="47" spans="1:8" ht="15" customHeight="1" x14ac:dyDescent="0.2">
      <c r="A47" s="60" t="s">
        <v>37</v>
      </c>
      <c r="B47" s="61"/>
      <c r="C47" s="61"/>
      <c r="D47" s="61"/>
      <c r="E47" s="61" t="s">
        <v>38</v>
      </c>
      <c r="F47" s="61"/>
      <c r="G47" s="61"/>
      <c r="H47" s="62"/>
    </row>
    <row r="48" spans="1:8" x14ac:dyDescent="0.2">
      <c r="A48" s="11"/>
      <c r="B48" s="4"/>
      <c r="C48" s="11"/>
      <c r="D48" s="11"/>
      <c r="E48" s="11"/>
      <c r="F48" s="12"/>
      <c r="G48" s="11"/>
      <c r="H48" s="1"/>
    </row>
    <row r="49" spans="1:8" x14ac:dyDescent="0.2">
      <c r="A49" s="14"/>
      <c r="B49" s="1"/>
      <c r="C49" s="1"/>
      <c r="D49" s="1"/>
      <c r="E49" s="1"/>
      <c r="F49" s="1"/>
      <c r="G49" s="1"/>
      <c r="H49" s="1"/>
    </row>
  </sheetData>
  <sheetProtection insertRows="0" autoFilter="0"/>
  <protectedRanges>
    <protectedRange sqref="A38" name="Firma"/>
    <protectedRange sqref="G6:H7" name="Solicitud"/>
    <protectedRange sqref="C3" name="Codigo"/>
    <protectedRange sqref="A19:H36" name="Carga"/>
    <protectedRange sqref="F11" name="Compra realizadas por la UNNOBA"/>
    <protectedRange sqref="F12" name="Adelantos otorgados"/>
    <protectedRange sqref="F15" name="Monto de rendiciones aprobadas"/>
  </protectedRanges>
  <mergeCells count="41"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E3:F3"/>
    <mergeCell ref="A47:D47"/>
    <mergeCell ref="E47:H47"/>
    <mergeCell ref="A19:A27"/>
    <mergeCell ref="A28:A36"/>
    <mergeCell ref="F15:G15"/>
    <mergeCell ref="B15:E15"/>
    <mergeCell ref="F16:G16"/>
    <mergeCell ref="G19:H19"/>
    <mergeCell ref="G20:H20"/>
    <mergeCell ref="G36:H36"/>
    <mergeCell ref="A38:D46"/>
    <mergeCell ref="E38:H46"/>
    <mergeCell ref="A37:H37"/>
    <mergeCell ref="G7:H7"/>
    <mergeCell ref="F14:G14"/>
    <mergeCell ref="B14:E14"/>
    <mergeCell ref="A8:H8"/>
    <mergeCell ref="C4:H4"/>
    <mergeCell ref="F13:G13"/>
    <mergeCell ref="F5:H5"/>
    <mergeCell ref="F10:G10"/>
    <mergeCell ref="B10:E10"/>
    <mergeCell ref="B12:E12"/>
    <mergeCell ref="F12:G12"/>
    <mergeCell ref="G6:H6"/>
  </mergeCells>
  <dataValidations count="12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Iki</cp:lastModifiedBy>
  <cp:lastPrinted>2017-07-28T17:51:12Z</cp:lastPrinted>
  <dcterms:created xsi:type="dcterms:W3CDTF">2016-10-28T13:29:42Z</dcterms:created>
  <dcterms:modified xsi:type="dcterms:W3CDTF">2021-05-14T13:04:45Z</dcterms:modified>
</cp:coreProperties>
</file>